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4175" windowHeight="346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โครงการที่ดำเนินการ(KPI)" sheetId="6" r:id="rId6"/>
  </sheets>
  <definedNames/>
  <calcPr fullCalcOnLoad="1"/>
</workbook>
</file>

<file path=xl/sharedStrings.xml><?xml version="1.0" encoding="utf-8"?>
<sst xmlns="http://schemas.openxmlformats.org/spreadsheetml/2006/main" count="527" uniqueCount="291">
  <si>
    <t>ยุทธศาสตร์</t>
  </si>
  <si>
    <t>จำนวน</t>
  </si>
  <si>
    <t>โครงการ</t>
  </si>
  <si>
    <t>งบ</t>
  </si>
  <si>
    <t>ประมาณ</t>
  </si>
  <si>
    <t>รวม</t>
  </si>
  <si>
    <t>ส่วนที่ 1  ข้อมูลทั่วไป</t>
  </si>
  <si>
    <t>จำนวนโครงการ</t>
  </si>
  <si>
    <t>ที่สำเร็จ</t>
  </si>
  <si>
    <t>อยู่ในระหว่าง</t>
  </si>
  <si>
    <t>ดำเนินการ</t>
  </si>
  <si>
    <t>ยังไม่ได้</t>
  </si>
  <si>
    <t>ที่อยู่ในระหว่าง</t>
  </si>
  <si>
    <t>ที่ยังไม่ได้</t>
  </si>
  <si>
    <t>ที่มีการยกเลิก</t>
  </si>
  <si>
    <t>ที่มีการเพิ่มเติม</t>
  </si>
  <si>
    <t>ทั้งหมด</t>
  </si>
  <si>
    <t>จำนวนเงิน</t>
  </si>
  <si>
    <t>ร้อยละ</t>
  </si>
  <si>
    <t>งบปกติ</t>
  </si>
  <si>
    <t>เงินสะสม</t>
  </si>
  <si>
    <t>ผลการดำเนินงาน</t>
  </si>
  <si>
    <t>งบประมาณ</t>
  </si>
  <si>
    <t>เสร็จแล้ว</t>
  </si>
  <si>
    <t>ที่ได้รับ</t>
  </si>
  <si>
    <t>งบประมาณที่</t>
  </si>
  <si>
    <t>เบิกจ่ายไป</t>
  </si>
  <si>
    <t>ส่วนที่ 3  ผลการดำเนินงานตามโครงการที่ได้รับเงินอุดหนุนเฉพาะกิจ</t>
  </si>
  <si>
    <t xml:space="preserve">        2.รายงานผลการดำเนินงานไตรมาสที่</t>
  </si>
  <si>
    <t xml:space="preserve">  แบบที่ 3/1 แบบประเมินผลการดำเนินงานตามยุทธศาสตร์</t>
  </si>
  <si>
    <t xml:space="preserve">          คำชี้แจง : แบบที่ 3 เป็นประเมินตนเอง  โดยมีวัตถุประสงค์เพื่อใช้ประเมินผลการดำเนินงานของ </t>
  </si>
  <si>
    <t xml:space="preserve">          ปีละ 1 ครั้ง หลังจากสิ้นสุดปีงบประมาณ</t>
  </si>
  <si>
    <t>ที่ปรากฏอยู่ในแผน</t>
  </si>
  <si>
    <t>ที่ได้ปฏิบัติ</t>
  </si>
  <si>
    <t>แบบที่ 2 แบบติดตามผลการดำเนินงานขององค์การบริหารส่วนตำบลแม่เจดีย์</t>
  </si>
  <si>
    <t xml:space="preserve">          องค์การบริหารส่วนตำบลแม่เจดีย์ตามยุทธศาสตร์ที่กำหนดไว้  และมีกำหนดระยะเวลาในการรายงาน</t>
  </si>
  <si>
    <t xml:space="preserve">             ( √ ) ไตรมาสที่ 1 (ตุลาคม - ธันวาคม)                 ( √ ) ไตรมาสที่ 2 (มกราคม - มีนาคม)</t>
  </si>
  <si>
    <t xml:space="preserve">             ( √ ) ไตรมาสที่ 3 (เมษายน - มิถุนายน)               ( √ ) ไตรมาสที่ 4 (กรกฎาคม - กันยายน)</t>
  </si>
  <si>
    <t xml:space="preserve">1.การพัฒนาด้านโครงสร้างพื้นฐาน </t>
  </si>
  <si>
    <t xml:space="preserve">ระบบสาธารณูปโภค สาธารณูปการ </t>
  </si>
  <si>
    <t>ทรัพยากรน้ำและการจราจร</t>
  </si>
  <si>
    <t>4.ยุทธศาสตร์การพัฒนาด้านการศึกษา</t>
  </si>
  <si>
    <t>5.ยุทธศาสตร์การพัฒนาด้านทรัพยากรธรรมชาติ</t>
  </si>
  <si>
    <t>การบริหารและการบริการสาธารณะตามอำนาจหน้าที่</t>
  </si>
  <si>
    <t>2.ยุทธศาสตร์การพัฒนาด้านเศรษฐกิจและการเกษตร</t>
  </si>
  <si>
    <t>3.ยุทธศาสตร์การพัฒนาด้านสังคมและพัฒนาคุณภาพ</t>
  </si>
  <si>
    <t>ชีวิตเพื่อให้ประชาชนอยู่เย็นเป็นสุข</t>
  </si>
  <si>
    <t>ศาสนา วัฒนธรรม และประเพณีท้องถิ่น</t>
  </si>
  <si>
    <t>สิ่งแวดล้อมและการท่องเที่ยว</t>
  </si>
  <si>
    <r>
      <t xml:space="preserve">        1.ชื่อองค์กรปกครองส่วนท้องถิ่น......</t>
    </r>
    <r>
      <rPr>
        <sz val="16"/>
        <color indexed="8"/>
        <rFont val="TH SarabunPSK"/>
        <family val="2"/>
      </rPr>
      <t>องค์การบริหารส่วนตำบลแม่เจดีย์  อำเภอเวียงป่าเป้า  จังหวัดเชียงราย</t>
    </r>
  </si>
  <si>
    <t>6.ยุทธศาสตร์การพัฒนาด้านการเมืองการปกครอง</t>
  </si>
  <si>
    <t>และประเพณีท้องถิ่น</t>
  </si>
  <si>
    <t xml:space="preserve">4.ยุทธศาสตร์การพัฒนาด้านการศึกษาศาสนา วัฒนธรรม </t>
  </si>
  <si>
    <t>5.ยุทธศาสตร์การพัฒนาด้านทรัพยากรธรรมชาติสิ่งแวดล้อม</t>
  </si>
  <si>
    <t>และการท่องเที่ยว</t>
  </si>
  <si>
    <t>6.ยุทธศาสตร์การพัฒนาด้านการเมืองการปกครองการบริหารและ</t>
  </si>
  <si>
    <t>การบริการสาธารณะตามอำนาจหน้าที่</t>
  </si>
  <si>
    <t>งบประมาณอนุมัติ</t>
  </si>
  <si>
    <t>(บาท)</t>
  </si>
  <si>
    <t>ที่</t>
  </si>
  <si>
    <t>ชื่อโครงการ</t>
  </si>
  <si>
    <t>เบิกจ่าย</t>
  </si>
  <si>
    <t>1.ยุทธศาสตร์การพัฒนาด้านโครงสร้างพื้นฐาน ระบบสาธารณูปโภค สาธารณูปการ</t>
  </si>
  <si>
    <t>2.ยุทธศาสตร์การพัฒนาด้านเศรษฐกิจ</t>
  </si>
  <si>
    <t>3.ยุทธศาสตร์การพัฒนาด้านสังคมและพัฒนาคุณภาพชีวิตเพื่อให้ประชาชนอยู่เย็นเป็นสุข</t>
  </si>
  <si>
    <t>โครงการจ่ายเบี้ยยังชีพผู้สูงอายุ</t>
  </si>
  <si>
    <t>โครงการจ่ายเบี้ยยังชีพคนพิการ</t>
  </si>
  <si>
    <t>โครงการจ่ายเบี้ยยังชีพผู้ป่วยเอดส์</t>
  </si>
  <si>
    <t>สนับสนุนการพัฒนาด้านโภชนาการสุขภาพร่างกายในการบริโภค ได้แก่ สนับสนุนอาหาร</t>
  </si>
  <si>
    <t>กลางวันศูนย์พัฒนาเด็กเล็ก จำนวน 3 ศูนย์ และโรงเรียนประถมศึกษาในเขตพื้นที่จำนวน 4 โรงเรียน</t>
  </si>
  <si>
    <t>6.ยุทธศาสตร์การพัฒนาด้านการเมืองการปกครอง การบริหารและการบริการ</t>
  </si>
  <si>
    <t>สาธารณะตามอำนาจหน้าที่</t>
  </si>
  <si>
    <t>ปีงบประมาณ  2562</t>
  </si>
  <si>
    <t>ปีงบประมาณ   2561</t>
  </si>
  <si>
    <t>ปีงบประมาณ  2563</t>
  </si>
  <si>
    <t>ปีงบประมาณ  2564</t>
  </si>
  <si>
    <t>ค่าบำรุงรักษาและปรับปรุงที่ดินและสิ่งก่อสร้าง</t>
  </si>
  <si>
    <t>4.ยุทธศาสตร์การพัฒนาด้านการศึกษาศาสนา วัฒนธรรม และประเพณีท้องถิ่น</t>
  </si>
  <si>
    <t>5.ยุทธศาสตร์การพัฒนาด้านทรัพยากรธรรมชาติสิ่งแวดล้อมและการท่องเที่ยว</t>
  </si>
  <si>
    <t xml:space="preserve">1.ยุทธศาสตร์การพัฒนาด้านโครงการสร้างพื้นฐาน </t>
  </si>
  <si>
    <t>สาธารณูปโภคสาธารณูปการ ทรัพยากรน้ำและการจราจร</t>
  </si>
  <si>
    <t>2.2 โครงการสนับสนุนค่าใช้จ่ายอาหารกลางวันของโรงเรียนประถม ในเขตพื้นที่จำนวน 4 โรงเรียน</t>
  </si>
  <si>
    <t>บัญชีครุภัณฑ์</t>
  </si>
  <si>
    <t>สรุปผลการติดตามและประเมินผลโครงการตาม Kpis (Key Performance Indicator) และผลกระทบ (Impact)</t>
  </si>
  <si>
    <t>Kpis</t>
  </si>
  <si>
    <t>ผลกระทบ</t>
  </si>
  <si>
    <t>ไม่มีผลกระทบ</t>
  </si>
  <si>
    <t>ถนนคอนกรีตเสริมเหล็กเพิ่มขึ้น 1 สาย</t>
  </si>
  <si>
    <t>ผลิตภัณฑ์ของดีได้รับการสนับสนุน</t>
  </si>
  <si>
    <t>ผู้สูงอายุมีคุณภาพชีวิตดีขึ้น</t>
  </si>
  <si>
    <t>ผู้พิการมีคุณภาพชีวิตดีขึ้น</t>
  </si>
  <si>
    <t>ผู้ป่วยเอดส์มีคุณภาพชีวิตดีขึ้น</t>
  </si>
  <si>
    <t>อุบัติเหตุลดลง</t>
  </si>
  <si>
    <t>เด็กมีพัฒนาการที่ดีขึ้น</t>
  </si>
  <si>
    <t>โครงการส่งเสริมและสนับสนุนเด็กด้อยโอกาสในท้องถิ่นให้ได้รับการเตรียมความพร้อมด้านการศึกษา</t>
  </si>
  <si>
    <t>เด็กได้รับการช่วยเหลือในการเดินทาง</t>
  </si>
  <si>
    <t>ใม่มีผลกระทบ</t>
  </si>
  <si>
    <t>โครงการพัฒนาบุคลากรทางการศึกษา</t>
  </si>
  <si>
    <t>บุคลากรมีคุณภาพมากขึ้น</t>
  </si>
  <si>
    <t>เด็กได้รับการสนับสนุนในกิจกรรมต่างๆ</t>
  </si>
  <si>
    <t>โครงการสนันสนุนค่าใช้จ่ายการบริหารสถานศึกษา</t>
  </si>
  <si>
    <t>เด็กได้รับการสนับสนุนในการศึกษา</t>
  </si>
  <si>
    <t>คุณภาพการทำงานของพนักงาน</t>
  </si>
  <si>
    <t>โครงการฝึกอบรมและทัศนศึกษาดูงานตามศาสตร์ของพระราชาสู่การพัฒนาที่ยั่งยืนฯ</t>
  </si>
  <si>
    <t>ผู้เข้าร่วมอบรมนำความรู้มาพัฒนาท้องถิ่น</t>
  </si>
  <si>
    <t>บัญชีครุภัณฑ์ อบต.แม่เจดีย์</t>
  </si>
  <si>
    <t>ฝาปิดร่องระบายน้ำ 1 แห่ง</t>
  </si>
  <si>
    <t>อุดหนุนที่ทำการปกครองอำเภอเวียงป่าเป้าโครงการป้องกันและลดอุบัติเหตุทางถนนในช่วงเทศกาลปีใหม่และสงกรานต์</t>
  </si>
  <si>
    <r>
      <t xml:space="preserve">      </t>
    </r>
    <r>
      <rPr>
        <b/>
        <sz val="16"/>
        <color indexed="8"/>
        <rFont val="TH SarabunPSK"/>
        <family val="2"/>
      </rPr>
      <t>ส่วนที่  1 ข้อมูลทั่วไป</t>
    </r>
  </si>
  <si>
    <t xml:space="preserve">           1.  ชื่อองค์กรปกครองส่วนท้องถิ่น................องค์การบริหารส่วนตำบลแม่เจดีย์/......................</t>
  </si>
  <si>
    <t>ระบบสาธารณูปโภค สาธารณูปการ ทรัพยากรน้ำและการจราจร</t>
  </si>
  <si>
    <t xml:space="preserve">1.ยุทธศาสตร์การพัฒนาด้านโครงสร้างพื้นฐาน </t>
  </si>
  <si>
    <t>เขตไฟฟ้าเพิ่มขึ้น 1  แห่ง</t>
  </si>
  <si>
    <t>ไฟฟ้าสาธารณะได้รับการซ่อมแซม</t>
  </si>
  <si>
    <t>เงินสมทบกองทุนเงินทดแทน</t>
  </si>
  <si>
    <t>เงินสมทบกองทุนประกันสังคม</t>
  </si>
  <si>
    <t>เงินสมทบกองทุนบำเหน็จบำนาญข้าราชการส่วนท้องถิ่น(กบท.)</t>
  </si>
  <si>
    <t>พัฒนาเด็กเล็กด้านร่างกาย อารมณ์-จิตใจสังคมสติปัญญา อย่างมีคุณภาพได้มาตรฐาน (ค่าอาหารเสริม นม)</t>
  </si>
  <si>
    <t>อุดหนุนที่ทำการปกครองอำเภอเวียงป่าเป้าโครงการงานรัฐพิธีงานส่งเสริมศิลปวัฒนธรรมประเพณีท้องถิ่นฯ</t>
  </si>
  <si>
    <t>โครงการส่งเสริมและพัฒนาการศึกษาเด็กก่อนวัยเรียน เด็กประถมศึกษา มัธยมศึกษา การศึกษานอกโรงเรียน(อุดหนุน)</t>
  </si>
  <si>
    <t>รวม 4 โครงการ</t>
  </si>
  <si>
    <t>โครงการที่ไม่ได้ดำเนินการและได้กันเงินงบประมาณไว้แล้ว</t>
  </si>
  <si>
    <t>√</t>
  </si>
  <si>
    <t xml:space="preserve"> - </t>
  </si>
  <si>
    <t>เด็กนักเรียนได้รับความรู้เพิ่มเติม</t>
  </si>
  <si>
    <t>โรคพิษสุนัขบ้าลดลง</t>
  </si>
  <si>
    <t>2.1 โครงการสนับสนุนค่าใช้จ่ายอาหารกลางวันของศูนย์พัฒนาเด็กเล็กจำนวน 3 ศูนย์</t>
  </si>
  <si>
    <t>ตำบลมีพื้นที่สีเขียวเพิ่มขึ้น</t>
  </si>
  <si>
    <t xml:space="preserve">         ไตรมาสที่ 1-4 (เดือนตุลาคม 2562- เดือนกันยายน 2563)</t>
  </si>
  <si>
    <t xml:space="preserve">        3.จำนวนโครงการและงบประมาณตามแผนพัฒนาท้องถิ่น (พ.ศ.2561-2565) </t>
  </si>
  <si>
    <t>ปีงบประมาณ  2565</t>
  </si>
  <si>
    <t>และการจราจร</t>
  </si>
  <si>
    <t>และการเกษตร</t>
  </si>
  <si>
    <t>1.ยุทธศาสตร์การพัฒนาด้านโครงการ</t>
  </si>
  <si>
    <t xml:space="preserve">สร้างฐาน สาธารณูปโภค </t>
  </si>
  <si>
    <t>สาธารณูปการ ทรัพยากรน้ำ</t>
  </si>
  <si>
    <t>ส่วนที่ 2  ผลการดำเนินงานตามแผนพัฒนาท้องถิ่น</t>
  </si>
  <si>
    <t>3.ยุทธศาสตร์การพัฒนาด้านสังคมและ</t>
  </si>
  <si>
    <t>พัฒนาคุณภาพชีวิตเพื่อให้ประชาชน</t>
  </si>
  <si>
    <t>อยู่เย็นเป็นสุข</t>
  </si>
  <si>
    <t xml:space="preserve">4.ยุทธศาสตร์การพัฒนาด้านการศึกษา  </t>
  </si>
  <si>
    <t>ศาสนาวัฒนธรรมและประเพณีท้องถิ่น</t>
  </si>
  <si>
    <t>5.ยุทธศาสตร์การพัฒนาด้านทรัพยากร</t>
  </si>
  <si>
    <t>ธรรมชาติสิ่งแวดล้อมและการท่องเที่ยว</t>
  </si>
  <si>
    <t xml:space="preserve">6.ยุทธศาสตร์การพัฒนาด้านการเมือง </t>
  </si>
  <si>
    <t>การปกครองการบริหารและบริการ</t>
  </si>
  <si>
    <t xml:space="preserve">      4.ผลการดำเนินงานตามแผนพัฒนาท้องถิ่น  (ปีงบประมาณ พ.ศ.2563)</t>
  </si>
  <si>
    <t xml:space="preserve">     5.การเบิกจ่ายงบประมาณปีงบประมาณ พ.ศ.2563</t>
  </si>
  <si>
    <t xml:space="preserve">      6.โครงการที่ได้รับเงินอุดหนุนเฉพาะกิจประจำปีงบประมาณ พ.ศ.2563 (ช่วงเดือน ตุลาคม 2562 ถึง เดือน กันยายน 2563)</t>
  </si>
  <si>
    <t xml:space="preserve">           2.  วัน/เดือน/ปี ที่รายงาน............................     ธันวาคม   2563</t>
  </si>
  <si>
    <t xml:space="preserve">           3. จำนวนโครงการที่ปรากฎอยู่ในแผนพัฒนาท้องถิ่น (พ.ศ.2561-2565) และจำนวนโครงการที่ได้ปฏิบัติ</t>
  </si>
  <si>
    <t xml:space="preserve">              ประจำปีงบประมาณ พ.ศ.2563</t>
  </si>
  <si>
    <t xml:space="preserve">      ส่วนที่  2  ยุทธศาสตร์ และโครงการในปี  2563</t>
  </si>
  <si>
    <t>ปีงบประมาณ พ.ศ.2563</t>
  </si>
  <si>
    <t>ผลสำเร็จในการบรรลุเป้าหมาย คิดเป็นร้อยละ</t>
  </si>
  <si>
    <t xml:space="preserve">ผลการดำเนินงานตามแผนพัฒนาประจำปีงบประมาณ พ.ศ. 2563 </t>
  </si>
  <si>
    <t>-</t>
  </si>
  <si>
    <t>โครงการซ่อมแซมศูนย์พัฒนาเด็กเล็ก</t>
  </si>
  <si>
    <t>โครงการก่อสร้างเสริมผิวทางถนนลาดยางแอสฟัลท์ติกคอนกรีต บ้านแม่ขะจาน (สันลมจอย) หมู่ที่ 1</t>
  </si>
  <si>
    <t>โครงการก่อสร้างห้องน้ำสาธารณะ บ้านป่าซางพัฒนา หมู่ที่15</t>
  </si>
  <si>
    <t>โครงการก่อสร้างฝาปิดร่องระบายน้ำคอนกรีตเสริมเหล็ก(ถนนสายกลาง)บ้านสาเจริญ หมู่ที่16</t>
  </si>
  <si>
    <t>โครงการก่อสร้างฝาปิดร่องระบายน้ำคอนกรีตเสริมเหล็กแยกหนองหอยถึงบ้านนางกรรณิการ์บ้านสาเจริญ หมู่ที่16</t>
  </si>
  <si>
    <t>โครงติดตั้งระบบผลิตไฟฟ้าพลังแสงอาทิตย์(โซลาร์เซลล์)องค์การบริหารส่วนตำบลแม่เจดีย์</t>
  </si>
  <si>
    <t>โครงการขยายเขตไฟฟ้าเพื่อความสว่างของหมู่บ้านในเขตตำบลแม่เจดีย์ อำเภอเวียงป่าเป้า จังหวัดเชียงราย</t>
  </si>
  <si>
    <t>โครงการจัดซื้อวัสดุ อุปกรณ์ในการติดตั้งปรับปรุง/ซ่อมแซม ไฟฟ้าสาธารณะ</t>
  </si>
  <si>
    <t>โครการจัดเวทีประชาคมหมู่บ้านระดับตำบลประจำปีงบประมาณ พ.ศ. 2563</t>
  </si>
  <si>
    <t>โครงการสนับสนุนส่งเสริมผลิตภัณฑ์สินค้าของดีตำบลแม่เจดีย์ ประจำปีงบประมาณ 2563</t>
  </si>
  <si>
    <t>อุหนุนที่ทำการปกครองอำเภอเวียงป่าเป้าโครงการ 112 ปี ของดีเวียงป่าเป้า</t>
  </si>
  <si>
    <t>สมทบกองทุนหลักประกันสุขภาพในระดับท้องถิ่นหรือพื้นที่องค์การบริหารส่วนตำบลแม่เจดีย์(สปสช.)</t>
  </si>
  <si>
    <t>อุดหนุนสำนักงานปศุสัตว์จังหวัดเชียงรายโครงการผ่าตัดทำหมันเพื่อลดจำนวนสุนัขและแมวที่เป็นสัตว์พาหะของโรคพิษสุนัขบ้าในสุนัขและแมว</t>
  </si>
  <si>
    <t xml:space="preserve">โครงการสัตว์ปลอดโรค คนปลอดภัย จากโรคพิษสุนัขบ้า ตามพระปณิธานฯ </t>
  </si>
  <si>
    <t>โครงการปลูกป่าเพื่อฟื้นฟูป่าเสื่อมโทรมกิจกรรมเพื่อสังคม ชุมชน สิ่งแวดล้อมและเพื่อเฉลิมพระเกียรติฯ ประจำปีงบประมาณ พ.ศ.2563</t>
  </si>
  <si>
    <t>โครงการชุมชนต้นแบบในการคัดแยกขยะจากต้นทาง ประจำปีงบประมาณ พ.ศ.2563</t>
  </si>
  <si>
    <t>โครงการบริหารจัดการขยะของเสียอันตรายออกจากชุมชน ประจำปีงบประมาณ พ.ศ.2563</t>
  </si>
  <si>
    <t>โครงการส่งเสริมการท่องเที่ยวเชิงอนุรักษ์ธรรมชาติและวิถีชีวิตดังเดิม(Home stay) ประจำปีงบประมาณ พ.ศ.2563</t>
  </si>
  <si>
    <t>โครงการอบรมคุณธรรม จริยธรรมแก่ผู้บริหาร สมาชิกสภา พนักงานส่วนตำบลและพนักงานจ้างของ อบต.แม่เจดีย์ ประจำปี พ.ศ.2563</t>
  </si>
  <si>
    <t>โครงการจัดเวทีประชาคมหมู่บ้านระดับตำบลประจำปีงบประมาณ พ.ศ.2563</t>
  </si>
  <si>
    <t>อุดหนุนที่ทำการปกครองอำเภอเวียงป่าเป้า โครงการออกหน่วยบริการประชาชนในพื้นที่อำเภอเวียงป่าเป้า ประจำปีงบประมาณ พ.ศ.2563</t>
  </si>
  <si>
    <t>งบสนับสนุนเงินสำรองจ่าย</t>
  </si>
  <si>
    <t>เงินสมทบกองทุนบำเหน็จบำนาญข้าราชการส่วนท้องถิ่น</t>
  </si>
  <si>
    <t>จัดซื้อเก้าอี้อเนกประสงค์สำหรับห้องประชุมสภาองค์การบริหารส่วนตำบลแม่เจดีย์</t>
  </si>
  <si>
    <t>จัดซื้อโต๊ะพับอเนกประสงค์</t>
  </si>
  <si>
    <t>จัดซื้อถังพ่นน้ำยาฆ่าเชื้อขนาดบรรจุ 20 ลิตร</t>
  </si>
  <si>
    <t>จัดซื้อเครื่องกำเนิดไฟฟ้า(ราคาไม่รวมค่าติดตั้ง)</t>
  </si>
  <si>
    <t>จัดซื้อเครื่องตัดหญ้า</t>
  </si>
  <si>
    <t>โครงการก่อสร้างร่องระบายน้ำพร้อมขยายไหล่ทาง ทางโค้งถนนสายหลัก (ขยายผิวจราจรข้างทาง)บ้านกู่ทอง หมู่ที่14</t>
  </si>
  <si>
    <t>โครงการตั้งจุดบริการเพื่อป้องกันบรรเทาสาธารณภัยและลดอุบัติเหตุบนท้องถนนเนื่องในเทศกาลปีใหม่ พ.ศ.2563</t>
  </si>
  <si>
    <t xml:space="preserve">โครงการก่อสร้างเสริมผิวทางถนนลาดยางแอสฟัลท์ติกคอนกรีต (สายกลาง)บ้านขันหอม หมู่ที่ 2 </t>
  </si>
  <si>
    <t>ถนนลาดยางแอสฟัลท์ติกคอนกรีตเพิ่มขึ้น 1 สาย</t>
  </si>
  <si>
    <t>โครงการก่อสร้างต่อเติมศาลาสุสาน บ้านสันมะนะ หมู่ที่ 6</t>
  </si>
  <si>
    <t>โครงการก่อสร้างถนนคอนกรีตเสริมเหล็ก(ซอย15)บ้านป่าปงะ หมู่ที่ 5</t>
  </si>
  <si>
    <t>โครงการสนับสนุนและส่งเสริมกลุ่มอาชีพขององค์การบริหารส่วนตำบลแม่เจดีย์ ประจำปีงบประมาณ       พ.ศ. 2563</t>
  </si>
  <si>
    <t>โครงการก่อสร้างถนนคอนกรีตเสริมเหล็ก(ซอย 8)บ้านสา หมู่ที่ 3</t>
  </si>
  <si>
    <t>โครงการก่อสร้างร่องระบายน้ำคอนกรีตเสริมเหล็กรูปตัวยูพร้อมฝาปิดทางเข้าบ้านราษฎร(ซอย 3)บ้านสันกู่ หมู่ที่ 4</t>
  </si>
  <si>
    <t>โครงการก่อสร้างถนนคอนกรีตเสริมเหล็ก(ซอยปางมุ้น)บ้านปางมะกาด หมู่ที่ 8</t>
  </si>
  <si>
    <t>โครงการก่อสร้างลานคอนกรีตเสริมเหล็กข้างอาคารเนกประสงค์ บ้านทุ่งยาว หมู่ที่ 7</t>
  </si>
  <si>
    <t>โครงการก่อสร้างถนนคอนกรีตเสริมเหล็ก(หน้าอาคารอเนกประสงค์)บ้านปางมะกาด หมู่ที่ 8</t>
  </si>
  <si>
    <t>โครงการก่อสร้างท่อลอดเหลี่ยมคอนกรีตเสริมเหล็ก บ้านห้วยทราย หมู่ที่ 9</t>
  </si>
  <si>
    <t>โครงการก่อสร้างเสริมผิวทางถนนลาดยางแอสฟัลท์ติกคอนกรีต บ้านหนองบัว (สันป่าก่อ)หมู่ที่ 10</t>
  </si>
  <si>
    <t>โครงการก่อสร้างป้ายซุ้มทางเข้าหมู่บ้าน บ้านใหม่พัฒนา หมู่ที่ 12</t>
  </si>
  <si>
    <t>โครงการก่อสร้างถนนคอนกรีตเสริมเหล็ก(ซอยทรัพย์ไพบูรณ์) บ้านห้วยน้ำกืน หมู่ที่ 13</t>
  </si>
  <si>
    <t>อุดหนุนสำนักงานป้องกันและบรรเทาสาธารณภัยจังหวัดเชียงราย๋โครงการฝึกอบรมชุดปฏิบัติการจิตอาสา</t>
  </si>
  <si>
    <t>ภัยพิบัติประจำองค์กรปกครองส่วนท้องถิ่น</t>
  </si>
  <si>
    <t>โครงการวันเด็กแห่งชาติ ประจำปีงบประมาณ พ.ศ.2563</t>
  </si>
  <si>
    <t>และการรักษาความปลอดภัยในการเดินทาง ประจำปีงบประมาณ 2563</t>
  </si>
  <si>
    <t>7.1 อุดหนุนศูนย์การศึกษานอกระบบและการศึกษาตามอัธยาศัยตำบลแม่เจดีย์ โครงการขอสนับสนุนงบประมาณดำเนิงานกิจกรรมอบรมเกตรทฤษฎีใหม่</t>
  </si>
  <si>
    <t>7.2 อุดหนุนโครงเรียนบ้านป่าแงะโครงการจัดการเรียนรู้ตามหลักปรัชญาเศรษฐกิจพอเพียง</t>
  </si>
  <si>
    <t>โครงการจัดประเพณีลอยกระทง ประจำปีงบประมาณ พ.ศ.2563</t>
  </si>
  <si>
    <t>ประเพณีวัฒนธรรมได้รับการการสืบสาน</t>
  </si>
  <si>
    <t>อุดหนุนที่ทำการปกครองอำเภอเวียงป่าเป้าโครงการงานพ่อขุนเม็งรายมหาราช ประจำปีงบประมาณ พ.ศ.2563</t>
  </si>
  <si>
    <t>อุดหนุนสำนักงานวัฒนธรรมจังหวัดเชียงรายโครงการสืบสานประเพณีนมัสการและสรงน้ำพระธาตุดอยตุง ประจำปี 2563</t>
  </si>
  <si>
    <t>1.1 โครงการซ่อมแซมถนนคอนกรีตเสริมเหล็กบ้านปางมะกาด(หน้าวัดปางมะกาด) หมู่ที่ 8</t>
  </si>
  <si>
    <t>ถนนคอนกรีตได้รับการซ่อมแซม จำนวน 1 สาย</t>
  </si>
  <si>
    <t>1.2 โครงการซ่อมแซมอาคารสถานที่ในที่ทำการองค์การบริหารส่วนตำบลแม่เจดีย์</t>
  </si>
  <si>
    <t>1.3 โครงการก่อสร้างซ่อมแซมผิวทางถนนลาดยางสายทางบ้านสันกู่-สาเจริญ ตำบลแม่เจดีย์</t>
  </si>
  <si>
    <t>1.4 โครงการซ่อมแซมระบบไฟฟ้าเข้าสู่อาคาร อบต.แม่เจดีย์ที่เสียหายจากเหตุวาตภัย ที่ทำการ อบต.แม่เจดีย์</t>
  </si>
  <si>
    <t>1.5 โครงการซ่อมแซมอาคารโรงจอดรถและอาคารห้องป้องกันและบรรเทาสาธารณภัย อบต.แม่เจดีย์</t>
  </si>
  <si>
    <t>อุดหนุนสนับสนุนคณะกรรมการหมู่บ้านในการป้องกันและควบคุมไฟป่าแนวกันไฟเพื่ออนุรักษ์ทรัพยากรป่าไม้และสิ่งแวดล้อมของหมู่บ้าน</t>
  </si>
  <si>
    <t>2.1 อุดหนุนคณะกรรมการหมู่บ้าน บ้านสันกู่ หมู่ที่ 4 โครงการส่งเสริมการอนุรักษ์ป่าต้นน้ำและการป้องกันและการแก้ไขปัญหาไฟป่า</t>
  </si>
  <si>
    <t>2.2 อุดหนุนคณะกรรมการหมู่บ้าน บ้านป่าแงะ หมู่ที่ 5 โครงการส่งเสริมการอนุรักษ์ป่าต้นน้ำและการป้องกันและการแก้ไขปัญหาไฟป่า</t>
  </si>
  <si>
    <t>2.3 อุดหนุนคณะกรรมการหมู่บ้าน บ้านสันมะนะ หมู่ที่ 6 โครงการส่งเสริมการอนุรักษ์ป่าต้นน้ำและการป้องกันและการแก้ไขปัญหาไฟป่า</t>
  </si>
  <si>
    <t>2.4 อุดหนุนคณะกรรมการหมู่บ้าน บ้านทุ่งยาว หมู่ที่ 7 โครงการส่งเสริมการอนุรักษ์ป่าต้นน้ำและการป้องกันและการแก้ไขปัญหาไฟป่า</t>
  </si>
  <si>
    <t>2.5 อุดหนุนคณะกรรมการหมู่บ้าน บ้านปางมะกาด หมู่ที่ 8 โครงการส่งเสริมการอนุรักษ์ป่าต้นน้ำและการป้องกันและการแก้ไขปัญหาไฟป่า</t>
  </si>
  <si>
    <t>2.6 อุดหนุนคณะกรรมการหมู่บ้าน บ้านห้วยทราย หมู่ที่ 9 โครงการส่งเสริมการอนุรักษ์ป่าต้นน้ำและการป้องกันและการแก้ไขปัญหาไฟป่า</t>
  </si>
  <si>
    <t>2.7 อุดหนุนคณะกรรมการหมู่บ้าน บ้านห้วยน้ำกืน หมู่ที่ 13 โครงการส่งเสริมการอนุรักษ์ป่าต้นน้ำและการป้องกันและการแก้ไขปัญหาไฟป่า</t>
  </si>
  <si>
    <t>2.8 อุดหนุนคณะกรรมการหมู่บ้าน บ้านป่าซางพัฒนา หมู่ที่ 15 โครงการส่งเสริมการอนุรักษ์ป่าต้นน้ำและการป้องกันและการแก้ไขปัญหาไฟป่า</t>
  </si>
  <si>
    <t>โครงการรณรงค์และป้องกันการระบาดของโรคติดต่อเชื้อไวรัสโคโรนา 2019 (COVID-19)</t>
  </si>
  <si>
    <t>รวม 5 โครงการ</t>
  </si>
  <si>
    <t>โครงการเชิดชูเกียรติเสริมสร้างขวัญและกำลังใจในการปฏิบัติราชการเพื่อให้บริการประชาชนที่ดี ประจำปีงบประมาณ 2563</t>
  </si>
  <si>
    <t>โครงการเชิดชูเกียรติประชาชนผู้ปฏิบัติตามปรัชญาเศรษฐกิจพอเพียงประจำปีงบประมาณ พ.ศ.2563</t>
  </si>
  <si>
    <t>โครงการซ่อมแซมจราจรแคพชิลโดยการเสริมผิวลาดยางแอสฟัสท์ติก</t>
  </si>
  <si>
    <t xml:space="preserve">คอนกรีต (โอเวอเลย์) บ้านป่าแงะ-พระธาตุม่อนพระเจ้าหลาย หมู่ที่ 5 </t>
  </si>
  <si>
    <t>บ้านป่าแงะ (สายที่ 1)  ระยะทาง 0.292 กิโลเมตร</t>
  </si>
  <si>
    <t xml:space="preserve">คอนกรีต(โอเวอเลย์) บ้านป่าแงะ-พระธาตุม่อนพระเจ้าหลาย หมู่ที่ 5 </t>
  </si>
  <si>
    <t>บ้านป่าแงะ (สายที่ 2) ระยะทางยาว 2.195 กิโลเมตร</t>
  </si>
  <si>
    <t xml:space="preserve">ซ่อมแซมผิวจารจรเคพซีล โดยการเสริมผิวลาดยางแอสฟัลท์ </t>
  </si>
  <si>
    <t xml:space="preserve">ติกคอนกรีต (โอเวอร์เลย์) สายทางบ้านป่าแงะ - ทุ่งยาว </t>
  </si>
  <si>
    <t>ตำบลแม่เจดีย์ กว้าง 6 เมตร ยาว 500 เมตร หนา 0.05 เมตร</t>
  </si>
  <si>
    <t>ค่าไฟฟ้าลดลง</t>
  </si>
  <si>
    <t>หมู่บ้านมีแสงสว่างมากขึ้น</t>
  </si>
  <si>
    <t>ผู้เข้าร่วมอบรมมีคุณธรรม จริยธรรมในการทำงาน</t>
  </si>
  <si>
    <t>จัดซื้อเครื่องปรับอากาศแบบแยกส่วน จำนวน 4 เครื่อง (จัดซื้อ 2 เครื่อง)</t>
  </si>
  <si>
    <t>สำนักงานมีโต๊ะพับในการใช้งานต่างๆ</t>
  </si>
  <si>
    <t>สำนักงานมีถังพ่นน้ำยาฆ่าเชื้อป้องกับโรคติดต่อต่างๆ</t>
  </si>
  <si>
    <t>สำนักงานมีเครื่องกำเนินไฟในการดำเนินการต่างๆ</t>
  </si>
  <si>
    <t>อบต.แม่เจดีย์มีเครื่องตัดหญ้า</t>
  </si>
  <si>
    <t>จัดซื้อเลื่อยโซ่ยนต์</t>
  </si>
  <si>
    <t>อบต.แม่เจดีย์มีเก้าอี้ในการประชุม</t>
  </si>
  <si>
    <t>อบต.มีเครื่องปรับอากาศ</t>
  </si>
  <si>
    <t>ประชาชนมีส่วนร่วมในการพัฒนาตำบล</t>
  </si>
  <si>
    <t>งานของดีเวียงป่าเป้ามีประสิทธิภาพมากขึ้น</t>
  </si>
  <si>
    <t>ไฟป่าลดลงพื้นที่ป่าไม้ได้รับการอนุรักษ์ดูแลรักษา</t>
  </si>
  <si>
    <t>ประชาชนในพื้นที่มีอาชีพเสริม</t>
  </si>
  <si>
    <t>อบต.มีเลื่อยยนต์ในการบริหารจัดการภายในสำนักงาน</t>
  </si>
  <si>
    <t>กองทุนประกันสังคมได้รับการสนับสนุน</t>
  </si>
  <si>
    <t>กองทุนเงินทดแทนได้รับการสนับสนุน</t>
  </si>
  <si>
    <t>รวม     2   โครงการ</t>
  </si>
  <si>
    <t>รวม     20   โครงการ</t>
  </si>
  <si>
    <t>ห้องน้ำสาธารณะ 1 แห่ง</t>
  </si>
  <si>
    <t>ฝาปิดร่องระบายน้ำและไหล่ทาง 1 แห่ง</t>
  </si>
  <si>
    <t>ถนนคอนกรีตเสริมเหล็ก 1 สาย</t>
  </si>
  <si>
    <t>ถนนลาดยางแอสฟัลท์ติกคอนกรีต 1 สาย</t>
  </si>
  <si>
    <t>ท่อลอดเหลี่ยม 1 แห่ง</t>
  </si>
  <si>
    <t>ศาลาสุสานจำนวน 1 แห่ง</t>
  </si>
  <si>
    <t>ศูนย์พัฒนาเด็กเล็กได้รับการซ่อมแซม</t>
  </si>
  <si>
    <t>อาคารสถานที่ในสำนักงานได้รับการซ่อมแซม</t>
  </si>
  <si>
    <t>ถนนลาดยางแอสฟัลท์ติกคอนกรีตได้รับการซ่อมแซม</t>
  </si>
  <si>
    <t>ระบบไฟฟ้าในสำนักงาน อบต.แม่เจดีย์ได้รับการซ่อมแซม</t>
  </si>
  <si>
    <t>โรงจอดรถได้รับและอาคารได้รับการซ่อมแซม</t>
  </si>
  <si>
    <t>ปัญหาสุนัขและแมวจรจัดลดลง</t>
  </si>
  <si>
    <t>กองทุน สปสช.มีประสิทธิภาพมากขึ้น</t>
  </si>
  <si>
    <t>โรคระบาดโรคติดต่อต่างๆได้รับการป้องกัน</t>
  </si>
  <si>
    <t>กองทุน (กบท.) ได้รับการสนับสนุน</t>
  </si>
  <si>
    <t>จิตอาสาภัยพิบัติมีประสิทธิภาพมากขึ้น</t>
  </si>
  <si>
    <t>รัฐพิธีงานต่างๆได้รับการสนับสนุน</t>
  </si>
  <si>
    <t>ปัญหาขยะในพื้นที่ลดลง</t>
  </si>
  <si>
    <t>ขยะอันตรายในพื้นที่ได้รับการกำจัด</t>
  </si>
  <si>
    <t>แหล่งท่องเที่ยวได้รับการสนับสนุน</t>
  </si>
  <si>
    <t>ประชาชนในพื้นที่มีส่วนร่วมในการพัฒนาตำบล</t>
  </si>
  <si>
    <t>ประชาชนในพื้นที่ได้รับการบริการอย่างทั่วถึง</t>
  </si>
  <si>
    <t>รวม 10 โครงการ</t>
  </si>
  <si>
    <t>เศรษฐกิจพอเพียงได้รับการส่งเสริม</t>
  </si>
  <si>
    <t>ประชาชนในพื้นที่ได้รับการช่วยเหลือ</t>
  </si>
  <si>
    <t>กอกทุนบำเหน็จบำนาญได้รับการสนับสนุน</t>
  </si>
  <si>
    <t>รวม 12 โครงการ</t>
  </si>
  <si>
    <t>โครงการจัดการแข่งขันกีฬาเชื่อมความสัมพันธ์ภายในองค์การบริหารส่วนตำบลแม่เจดีย์ ประจำปี พ.ศ.2563</t>
  </si>
  <si>
    <t>บุคลากร อบต.แม่เจดีย์มีความสามัคคีกันมากขึ้น</t>
  </si>
  <si>
    <t>โครงการส่งเสริมประเพณีวันเข้าพรรษา ประจำปีงบประมาณ พ.ศ.2563</t>
  </si>
  <si>
    <t>โครงการสรงน้ำพระธาตุม่อนพระเจ้าหลาย ประจำปีงบประมาณ พ.ศ.2563</t>
  </si>
  <si>
    <t>รวม 13 โครงการ</t>
  </si>
  <si>
    <t>รวม 7 โครงการ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</si>
</sst>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"/>
    <numFmt numFmtId="192" formatCode="_(* #,##0_);_(* \(#,##0\);_(* &quot;-&quot;??_);_(@_)"/>
    <numFmt numFmtId="193" formatCode="0.0000"/>
    <numFmt numFmtId="194" formatCode="0.000"/>
    <numFmt numFmtId="195" formatCode="0.0000000"/>
    <numFmt numFmtId="196" formatCode="0.000000"/>
    <numFmt numFmtId="197" formatCode="0.00000"/>
    <numFmt numFmtId="198" formatCode="_(* #,##0.0_);_(* \(#,##0.0\);_(* &quot;-&quot;??_);_(@_)"/>
    <numFmt numFmtId="199" formatCode="#,##0.0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u val="double"/>
      <sz val="16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b/>
      <sz val="16"/>
      <color indexed="8"/>
      <name val="TH SarabunIT๙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b/>
      <sz val="18"/>
      <color indexed="8"/>
      <name val="TH SarabunPSK"/>
      <family val="2"/>
    </font>
    <font>
      <b/>
      <i/>
      <sz val="18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sz val="16"/>
      <color indexed="10"/>
      <name val="TH SarabunPSK"/>
      <family val="2"/>
    </font>
    <font>
      <b/>
      <i/>
      <sz val="12"/>
      <color indexed="8"/>
      <name val="TH SarabunPSK"/>
      <family val="2"/>
    </font>
    <font>
      <b/>
      <i/>
      <sz val="11"/>
      <color indexed="8"/>
      <name val="TH SarabunPSK"/>
      <family val="2"/>
    </font>
    <font>
      <sz val="15"/>
      <color indexed="10"/>
      <name val="TH SarabunPSK"/>
      <family val="2"/>
    </font>
    <font>
      <b/>
      <u val="double"/>
      <sz val="16"/>
      <color indexed="8"/>
      <name val="TH SarabunIT๙"/>
      <family val="2"/>
    </font>
    <font>
      <sz val="11"/>
      <color indexed="10"/>
      <name val="TH SarabunPSK"/>
      <family val="2"/>
    </font>
    <font>
      <sz val="11"/>
      <name val="Tahoma"/>
      <family val="2"/>
    </font>
    <font>
      <b/>
      <sz val="16"/>
      <color indexed="10"/>
      <name val="TH SarabunPSK"/>
      <family val="2"/>
    </font>
    <font>
      <sz val="10.5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i/>
      <sz val="10"/>
      <color indexed="8"/>
      <name val="TH SarabunPSK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6"/>
      <color theme="1"/>
      <name val="TH SarabunIT๙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i/>
      <sz val="18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16"/>
      <color rgb="FFFF0000"/>
      <name val="TH SarabunPSK"/>
      <family val="2"/>
    </font>
    <font>
      <b/>
      <i/>
      <sz val="12"/>
      <color theme="1"/>
      <name val="TH SarabunPSK"/>
      <family val="2"/>
    </font>
    <font>
      <b/>
      <i/>
      <sz val="11"/>
      <color theme="1"/>
      <name val="TH SarabunPSK"/>
      <family val="2"/>
    </font>
    <font>
      <sz val="15"/>
      <color rgb="FFFF0000"/>
      <name val="TH SarabunPSK"/>
      <family val="2"/>
    </font>
    <font>
      <b/>
      <u val="double"/>
      <sz val="16"/>
      <color theme="1"/>
      <name val="TH SarabunIT๙"/>
      <family val="2"/>
    </font>
    <font>
      <sz val="11"/>
      <color rgb="FFFF0000"/>
      <name val="TH SarabunPSK"/>
      <family val="2"/>
    </font>
    <font>
      <sz val="11"/>
      <name val="Calibri"/>
      <family val="2"/>
    </font>
    <font>
      <b/>
      <sz val="16"/>
      <color rgb="FFFF0000"/>
      <name val="TH SarabunPSK"/>
      <family val="2"/>
    </font>
    <font>
      <sz val="10.5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i/>
      <sz val="10"/>
      <color theme="1"/>
      <name val="TH SarabunPSK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hair"/>
      <bottom style="hair"/>
    </border>
    <border>
      <left/>
      <right/>
      <top/>
      <bottom style="thin"/>
    </border>
    <border>
      <left/>
      <right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>
        <color indexed="63"/>
      </bottom>
    </border>
    <border>
      <left/>
      <right/>
      <top>
        <color indexed="63"/>
      </top>
      <bottom style="hair"/>
    </border>
    <border>
      <left style="thin"/>
      <right/>
      <top style="hair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23" borderId="1" applyNumberFormat="0" applyAlignment="0" applyProtection="0"/>
    <xf numFmtId="0" fontId="71" fillId="24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4" fillId="20" borderId="5" applyNumberFormat="0" applyAlignment="0" applyProtection="0"/>
    <xf numFmtId="0" fontId="0" fillId="32" borderId="6" applyNumberFormat="0" applyFon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91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2" fontId="79" fillId="0" borderId="0" xfId="0" applyNumberFormat="1" applyFont="1" applyAlignment="1">
      <alignment/>
    </xf>
    <xf numFmtId="1" fontId="79" fillId="0" borderId="0" xfId="0" applyNumberFormat="1" applyFont="1" applyAlignment="1">
      <alignment/>
    </xf>
    <xf numFmtId="0" fontId="78" fillId="0" borderId="0" xfId="0" applyFont="1" applyBorder="1" applyAlignment="1">
      <alignment/>
    </xf>
    <xf numFmtId="4" fontId="79" fillId="0" borderId="0" xfId="0" applyNumberFormat="1" applyFont="1" applyBorder="1" applyAlignment="1">
      <alignment horizontal="right"/>
    </xf>
    <xf numFmtId="3" fontId="78" fillId="0" borderId="0" xfId="0" applyNumberFormat="1" applyFont="1" applyAlignment="1">
      <alignment/>
    </xf>
    <xf numFmtId="3" fontId="78" fillId="0" borderId="0" xfId="0" applyNumberFormat="1" applyFont="1" applyBorder="1" applyAlignment="1">
      <alignment/>
    </xf>
    <xf numFmtId="4" fontId="78" fillId="0" borderId="0" xfId="0" applyNumberFormat="1" applyFont="1" applyBorder="1" applyAlignment="1">
      <alignment/>
    </xf>
    <xf numFmtId="4" fontId="81" fillId="0" borderId="0" xfId="0" applyNumberFormat="1" applyFont="1" applyBorder="1" applyAlignment="1">
      <alignment horizontal="right"/>
    </xf>
    <xf numFmtId="0" fontId="82" fillId="0" borderId="10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83" fillId="0" borderId="13" xfId="0" applyFont="1" applyBorder="1" applyAlignment="1">
      <alignment/>
    </xf>
    <xf numFmtId="3" fontId="82" fillId="0" borderId="10" xfId="0" applyNumberFormat="1" applyFont="1" applyBorder="1" applyAlignment="1">
      <alignment horizontal="right"/>
    </xf>
    <xf numFmtId="0" fontId="83" fillId="0" borderId="14" xfId="0" applyFont="1" applyBorder="1" applyAlignment="1">
      <alignment/>
    </xf>
    <xf numFmtId="0" fontId="82" fillId="0" borderId="14" xfId="0" applyFont="1" applyBorder="1" applyAlignment="1">
      <alignment horizontal="center"/>
    </xf>
    <xf numFmtId="0" fontId="82" fillId="0" borderId="14" xfId="0" applyFont="1" applyBorder="1" applyAlignment="1">
      <alignment/>
    </xf>
    <xf numFmtId="3" fontId="82" fillId="0" borderId="14" xfId="0" applyNumberFormat="1" applyFont="1" applyBorder="1" applyAlignment="1">
      <alignment/>
    </xf>
    <xf numFmtId="0" fontId="83" fillId="0" borderId="14" xfId="0" applyFont="1" applyBorder="1" applyAlignment="1">
      <alignment horizontal="left"/>
    </xf>
    <xf numFmtId="0" fontId="83" fillId="0" borderId="15" xfId="0" applyFont="1" applyBorder="1" applyAlignment="1">
      <alignment horizontal="center"/>
    </xf>
    <xf numFmtId="0" fontId="84" fillId="0" borderId="0" xfId="0" applyFont="1" applyAlignment="1">
      <alignment/>
    </xf>
    <xf numFmtId="0" fontId="84" fillId="0" borderId="10" xfId="0" applyFont="1" applyBorder="1" applyAlignment="1">
      <alignment/>
    </xf>
    <xf numFmtId="0" fontId="85" fillId="0" borderId="11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4" fillId="0" borderId="12" xfId="0" applyFont="1" applyBorder="1" applyAlignment="1">
      <alignment/>
    </xf>
    <xf numFmtId="0" fontId="83" fillId="0" borderId="16" xfId="0" applyFont="1" applyBorder="1" applyAlignment="1">
      <alignment/>
    </xf>
    <xf numFmtId="0" fontId="84" fillId="0" borderId="16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17" xfId="0" applyFont="1" applyBorder="1" applyAlignment="1">
      <alignment/>
    </xf>
    <xf numFmtId="0" fontId="84" fillId="0" borderId="17" xfId="0" applyFont="1" applyBorder="1" applyAlignment="1">
      <alignment horizontal="center"/>
    </xf>
    <xf numFmtId="2" fontId="84" fillId="0" borderId="14" xfId="0" applyNumberFormat="1" applyFont="1" applyBorder="1" applyAlignment="1">
      <alignment horizontal="center"/>
    </xf>
    <xf numFmtId="0" fontId="84" fillId="0" borderId="14" xfId="0" applyFont="1" applyBorder="1" applyAlignment="1">
      <alignment/>
    </xf>
    <xf numFmtId="191" fontId="84" fillId="0" borderId="14" xfId="0" applyNumberFormat="1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5" fillId="0" borderId="15" xfId="0" applyFont="1" applyBorder="1" applyAlignment="1">
      <alignment horizontal="center"/>
    </xf>
    <xf numFmtId="2" fontId="85" fillId="0" borderId="15" xfId="0" applyNumberFormat="1" applyFont="1" applyBorder="1" applyAlignment="1">
      <alignment horizontal="center"/>
    </xf>
    <xf numFmtId="2" fontId="84" fillId="0" borderId="0" xfId="0" applyNumberFormat="1" applyFont="1" applyAlignment="1">
      <alignment/>
    </xf>
    <xf numFmtId="0" fontId="86" fillId="0" borderId="0" xfId="0" applyFont="1" applyAlignment="1">
      <alignment/>
    </xf>
    <xf numFmtId="0" fontId="87" fillId="0" borderId="10" xfId="0" applyFont="1" applyBorder="1" applyAlignment="1">
      <alignment horizontal="center"/>
    </xf>
    <xf numFmtId="0" fontId="86" fillId="0" borderId="12" xfId="0" applyFont="1" applyBorder="1" applyAlignment="1">
      <alignment/>
    </xf>
    <xf numFmtId="0" fontId="87" fillId="0" borderId="19" xfId="0" applyFont="1" applyBorder="1" applyAlignment="1">
      <alignment horizontal="center"/>
    </xf>
    <xf numFmtId="0" fontId="87" fillId="0" borderId="15" xfId="0" applyFont="1" applyBorder="1" applyAlignment="1">
      <alignment horizontal="center"/>
    </xf>
    <xf numFmtId="3" fontId="86" fillId="0" borderId="14" xfId="0" applyNumberFormat="1" applyFont="1" applyBorder="1" applyAlignment="1">
      <alignment horizontal="right"/>
    </xf>
    <xf numFmtId="0" fontId="86" fillId="0" borderId="14" xfId="0" applyFont="1" applyBorder="1" applyAlignment="1">
      <alignment horizontal="right"/>
    </xf>
    <xf numFmtId="4" fontId="86" fillId="0" borderId="14" xfId="0" applyNumberFormat="1" applyFont="1" applyBorder="1" applyAlignment="1">
      <alignment horizontal="right"/>
    </xf>
    <xf numFmtId="0" fontId="86" fillId="0" borderId="18" xfId="0" applyFont="1" applyBorder="1" applyAlignment="1">
      <alignment horizontal="center"/>
    </xf>
    <xf numFmtId="3" fontId="86" fillId="0" borderId="14" xfId="0" applyNumberFormat="1" applyFont="1" applyBorder="1" applyAlignment="1">
      <alignment horizontal="center"/>
    </xf>
    <xf numFmtId="2" fontId="86" fillId="0" borderId="14" xfId="0" applyNumberFormat="1" applyFont="1" applyBorder="1" applyAlignment="1">
      <alignment horizontal="right"/>
    </xf>
    <xf numFmtId="0" fontId="86" fillId="0" borderId="14" xfId="0" applyFont="1" applyBorder="1" applyAlignment="1">
      <alignment horizontal="center"/>
    </xf>
    <xf numFmtId="4" fontId="4" fillId="0" borderId="14" xfId="47" applyNumberFormat="1" applyFont="1" applyBorder="1" applyAlignment="1">
      <alignment horizontal="right"/>
      <protection/>
    </xf>
    <xf numFmtId="4" fontId="86" fillId="0" borderId="0" xfId="0" applyNumberFormat="1" applyFont="1" applyAlignment="1">
      <alignment horizontal="right"/>
    </xf>
    <xf numFmtId="4" fontId="87" fillId="0" borderId="15" xfId="0" applyNumberFormat="1" applyFont="1" applyBorder="1" applyAlignment="1">
      <alignment horizontal="right"/>
    </xf>
    <xf numFmtId="4" fontId="86" fillId="0" borderId="0" xfId="0" applyNumberFormat="1" applyFont="1" applyAlignment="1">
      <alignment/>
    </xf>
    <xf numFmtId="0" fontId="86" fillId="0" borderId="10" xfId="0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86" fillId="0" borderId="12" xfId="0" applyFont="1" applyBorder="1" applyAlignment="1">
      <alignment horizontal="center"/>
    </xf>
    <xf numFmtId="0" fontId="86" fillId="0" borderId="14" xfId="0" applyFont="1" applyBorder="1" applyAlignment="1">
      <alignment/>
    </xf>
    <xf numFmtId="0" fontId="87" fillId="0" borderId="13" xfId="0" applyFont="1" applyBorder="1" applyAlignment="1">
      <alignment/>
    </xf>
    <xf numFmtId="0" fontId="87" fillId="0" borderId="20" xfId="0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87" fillId="0" borderId="21" xfId="0" applyFont="1" applyBorder="1" applyAlignment="1">
      <alignment/>
    </xf>
    <xf numFmtId="0" fontId="87" fillId="0" borderId="12" xfId="0" applyFont="1" applyBorder="1" applyAlignment="1">
      <alignment horizontal="center"/>
    </xf>
    <xf numFmtId="0" fontId="83" fillId="0" borderId="17" xfId="0" applyFont="1" applyBorder="1" applyAlignment="1">
      <alignment/>
    </xf>
    <xf numFmtId="2" fontId="84" fillId="0" borderId="17" xfId="0" applyNumberFormat="1" applyFont="1" applyBorder="1" applyAlignment="1">
      <alignment horizontal="center"/>
    </xf>
    <xf numFmtId="9" fontId="84" fillId="0" borderId="17" xfId="0" applyNumberFormat="1" applyFont="1" applyBorder="1" applyAlignment="1">
      <alignment horizontal="center"/>
    </xf>
    <xf numFmtId="2" fontId="84" fillId="0" borderId="18" xfId="0" applyNumberFormat="1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2" fontId="84" fillId="0" borderId="14" xfId="51" applyNumberFormat="1" applyFont="1" applyBorder="1" applyAlignment="1">
      <alignment horizontal="center"/>
    </xf>
    <xf numFmtId="2" fontId="84" fillId="0" borderId="18" xfId="51" applyNumberFormat="1" applyFont="1" applyBorder="1" applyAlignment="1">
      <alignment horizontal="center"/>
    </xf>
    <xf numFmtId="2" fontId="85" fillId="0" borderId="15" xfId="51" applyNumberFormat="1" applyFont="1" applyBorder="1" applyAlignment="1">
      <alignment horizontal="center"/>
    </xf>
    <xf numFmtId="0" fontId="86" fillId="0" borderId="18" xfId="0" applyFont="1" applyBorder="1" applyAlignment="1">
      <alignment/>
    </xf>
    <xf numFmtId="192" fontId="78" fillId="0" borderId="0" xfId="0" applyNumberFormat="1" applyFont="1" applyAlignment="1">
      <alignment/>
    </xf>
    <xf numFmtId="0" fontId="83" fillId="0" borderId="22" xfId="0" applyFont="1" applyBorder="1" applyAlignment="1">
      <alignment/>
    </xf>
    <xf numFmtId="3" fontId="82" fillId="0" borderId="14" xfId="0" applyNumberFormat="1" applyFont="1" applyBorder="1" applyAlignment="1">
      <alignment horizontal="right"/>
    </xf>
    <xf numFmtId="4" fontId="86" fillId="0" borderId="14" xfId="0" applyNumberFormat="1" applyFont="1" applyBorder="1" applyAlignment="1">
      <alignment horizontal="center"/>
    </xf>
    <xf numFmtId="2" fontId="86" fillId="0" borderId="0" xfId="0" applyNumberFormat="1" applyFont="1" applyAlignment="1">
      <alignment/>
    </xf>
    <xf numFmtId="0" fontId="84" fillId="0" borderId="10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192" fontId="88" fillId="0" borderId="14" xfId="38" applyNumberFormat="1" applyFont="1" applyBorder="1" applyAlignment="1">
      <alignment/>
    </xf>
    <xf numFmtId="2" fontId="89" fillId="0" borderId="0" xfId="0" applyNumberFormat="1" applyFont="1" applyAlignment="1">
      <alignment/>
    </xf>
    <xf numFmtId="2" fontId="90" fillId="0" borderId="0" xfId="0" applyNumberFormat="1" applyFont="1" applyAlignment="1">
      <alignment horizontal="right"/>
    </xf>
    <xf numFmtId="2" fontId="86" fillId="0" borderId="15" xfId="0" applyNumberFormat="1" applyFont="1" applyBorder="1" applyAlignment="1">
      <alignment horizontal="center"/>
    </xf>
    <xf numFmtId="4" fontId="86" fillId="0" borderId="15" xfId="0" applyNumberFormat="1" applyFont="1" applyBorder="1" applyAlignment="1">
      <alignment horizontal="center"/>
    </xf>
    <xf numFmtId="0" fontId="7" fillId="0" borderId="10" xfId="46" applyFont="1" applyBorder="1" applyAlignment="1">
      <alignment horizontal="center"/>
      <protection/>
    </xf>
    <xf numFmtId="0" fontId="8" fillId="0" borderId="12" xfId="46" applyFont="1" applyBorder="1" applyAlignment="1">
      <alignment horizontal="center"/>
      <protection/>
    </xf>
    <xf numFmtId="0" fontId="4" fillId="0" borderId="16" xfId="46" applyFont="1" applyBorder="1" applyAlignment="1">
      <alignment horizontal="right"/>
      <protection/>
    </xf>
    <xf numFmtId="4" fontId="7" fillId="0" borderId="15" xfId="46" applyNumberFormat="1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4" fontId="4" fillId="0" borderId="11" xfId="46" applyNumberFormat="1" applyFont="1" applyBorder="1" applyAlignment="1">
      <alignment horizontal="right"/>
      <protection/>
    </xf>
    <xf numFmtId="0" fontId="78" fillId="0" borderId="0" xfId="0" applyFont="1" applyAlignment="1">
      <alignment horizontal="right"/>
    </xf>
    <xf numFmtId="3" fontId="4" fillId="0" borderId="23" xfId="46" applyNumberFormat="1" applyFont="1" applyBorder="1" applyAlignment="1">
      <alignment horizontal="right"/>
      <protection/>
    </xf>
    <xf numFmtId="0" fontId="7" fillId="0" borderId="11" xfId="46" applyFont="1" applyBorder="1" applyAlignment="1">
      <alignment horizontal="center"/>
      <protection/>
    </xf>
    <xf numFmtId="190" fontId="91" fillId="0" borderId="15" xfId="38" applyFont="1" applyBorder="1" applyAlignment="1">
      <alignment/>
    </xf>
    <xf numFmtId="190" fontId="91" fillId="0" borderId="0" xfId="38" applyFont="1" applyBorder="1" applyAlignment="1">
      <alignment/>
    </xf>
    <xf numFmtId="0" fontId="8" fillId="0" borderId="10" xfId="46" applyFont="1" applyBorder="1" applyAlignment="1">
      <alignment horizontal="center" vertical="center"/>
      <protection/>
    </xf>
    <xf numFmtId="0" fontId="8" fillId="0" borderId="12" xfId="46" applyFont="1" applyBorder="1" applyAlignment="1">
      <alignment horizontal="center" vertical="center"/>
      <protection/>
    </xf>
    <xf numFmtId="0" fontId="8" fillId="0" borderId="16" xfId="46" applyFont="1" applyBorder="1" applyAlignment="1">
      <alignment horizontal="center"/>
      <protection/>
    </xf>
    <xf numFmtId="0" fontId="8" fillId="0" borderId="24" xfId="46" applyFont="1" applyBorder="1" applyAlignment="1">
      <alignment horizontal="left"/>
      <protection/>
    </xf>
    <xf numFmtId="0" fontId="4" fillId="0" borderId="17" xfId="46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25" xfId="46" applyFont="1" applyBorder="1" applyAlignment="1">
      <alignment horizontal="center"/>
      <protection/>
    </xf>
    <xf numFmtId="0" fontId="8" fillId="0" borderId="10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8" fillId="0" borderId="15" xfId="46" applyFont="1" applyBorder="1" applyAlignment="1">
      <alignment horizontal="center"/>
      <protection/>
    </xf>
    <xf numFmtId="4" fontId="10" fillId="0" borderId="15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0" xfId="46" applyFont="1" applyBorder="1" applyAlignment="1">
      <alignment horizontal="left"/>
      <protection/>
    </xf>
    <xf numFmtId="0" fontId="4" fillId="0" borderId="0" xfId="46" applyFont="1" applyBorder="1" applyAlignment="1">
      <alignment horizontal="left"/>
      <protection/>
    </xf>
    <xf numFmtId="0" fontId="8" fillId="0" borderId="0" xfId="46" applyFont="1" applyBorder="1">
      <alignment/>
      <protection/>
    </xf>
    <xf numFmtId="0" fontId="78" fillId="0" borderId="0" xfId="0" applyFont="1" applyAlignment="1">
      <alignment horizontal="center"/>
    </xf>
    <xf numFmtId="0" fontId="4" fillId="0" borderId="23" xfId="46" applyFont="1" applyBorder="1" applyAlignment="1">
      <alignment horizontal="center"/>
      <protection/>
    </xf>
    <xf numFmtId="0" fontId="8" fillId="0" borderId="23" xfId="46" applyFont="1" applyBorder="1">
      <alignment/>
      <protection/>
    </xf>
    <xf numFmtId="0" fontId="8" fillId="0" borderId="26" xfId="46" applyFont="1" applyBorder="1" applyAlignment="1">
      <alignment horizontal="center"/>
      <protection/>
    </xf>
    <xf numFmtId="0" fontId="4" fillId="0" borderId="15" xfId="46" applyFont="1" applyBorder="1" applyAlignment="1">
      <alignment horizontal="right"/>
      <protection/>
    </xf>
    <xf numFmtId="0" fontId="87" fillId="0" borderId="15" xfId="0" applyFont="1" applyBorder="1" applyAlignment="1">
      <alignment horizontal="center" vertical="center"/>
    </xf>
    <xf numFmtId="0" fontId="4" fillId="0" borderId="0" xfId="46" applyFont="1" applyBorder="1" applyAlignment="1">
      <alignment horizontal="right"/>
      <protection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83" fillId="0" borderId="21" xfId="0" applyFont="1" applyBorder="1" applyAlignment="1">
      <alignment horizontal="center"/>
    </xf>
    <xf numFmtId="0" fontId="83" fillId="0" borderId="27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83" fillId="0" borderId="23" xfId="0" applyFont="1" applyBorder="1" applyAlignment="1">
      <alignment horizontal="center"/>
    </xf>
    <xf numFmtId="3" fontId="82" fillId="0" borderId="10" xfId="0" applyNumberFormat="1" applyFont="1" applyBorder="1" applyAlignment="1">
      <alignment horizontal="center"/>
    </xf>
    <xf numFmtId="3" fontId="82" fillId="0" borderId="14" xfId="0" applyNumberFormat="1" applyFont="1" applyBorder="1" applyAlignment="1">
      <alignment horizontal="center"/>
    </xf>
    <xf numFmtId="192" fontId="92" fillId="0" borderId="28" xfId="38" applyNumberFormat="1" applyFont="1" applyBorder="1" applyAlignment="1">
      <alignment horizontal="right"/>
    </xf>
    <xf numFmtId="4" fontId="7" fillId="0" borderId="0" xfId="46" applyNumberFormat="1" applyFont="1" applyBorder="1" applyAlignment="1">
      <alignment horizontal="right"/>
      <protection/>
    </xf>
    <xf numFmtId="0" fontId="83" fillId="0" borderId="11" xfId="0" applyFont="1" applyBorder="1" applyAlignment="1">
      <alignment/>
    </xf>
    <xf numFmtId="0" fontId="82" fillId="0" borderId="11" xfId="0" applyFont="1" applyBorder="1" applyAlignment="1">
      <alignment horizontal="center"/>
    </xf>
    <xf numFmtId="0" fontId="82" fillId="0" borderId="11" xfId="0" applyFont="1" applyBorder="1" applyAlignment="1">
      <alignment/>
    </xf>
    <xf numFmtId="0" fontId="92" fillId="0" borderId="12" xfId="0" applyFont="1" applyBorder="1" applyAlignment="1">
      <alignment/>
    </xf>
    <xf numFmtId="0" fontId="92" fillId="0" borderId="13" xfId="0" applyFont="1" applyBorder="1" applyAlignment="1">
      <alignment/>
    </xf>
    <xf numFmtId="0" fontId="92" fillId="0" borderId="10" xfId="0" applyFont="1" applyBorder="1" applyAlignment="1">
      <alignment/>
    </xf>
    <xf numFmtId="0" fontId="4" fillId="0" borderId="11" xfId="46" applyFont="1" applyBorder="1" applyAlignment="1">
      <alignment horizontal="center"/>
      <protection/>
    </xf>
    <xf numFmtId="0" fontId="92" fillId="0" borderId="29" xfId="0" applyFont="1" applyBorder="1" applyAlignment="1">
      <alignment/>
    </xf>
    <xf numFmtId="0" fontId="92" fillId="0" borderId="18" xfId="0" applyFont="1" applyBorder="1" applyAlignment="1">
      <alignment/>
    </xf>
    <xf numFmtId="0" fontId="4" fillId="0" borderId="15" xfId="46" applyFont="1" applyBorder="1" applyAlignment="1">
      <alignment horizontal="left"/>
      <protection/>
    </xf>
    <xf numFmtId="4" fontId="4" fillId="0" borderId="15" xfId="46" applyNumberFormat="1" applyFont="1" applyBorder="1" applyAlignment="1">
      <alignment horizontal="right"/>
      <protection/>
    </xf>
    <xf numFmtId="0" fontId="92" fillId="0" borderId="15" xfId="0" applyFont="1" applyBorder="1" applyAlignment="1">
      <alignment/>
    </xf>
    <xf numFmtId="0" fontId="92" fillId="0" borderId="15" xfId="0" applyFont="1" applyBorder="1" applyAlignment="1">
      <alignment horizontal="center"/>
    </xf>
    <xf numFmtId="0" fontId="11" fillId="0" borderId="15" xfId="46" applyFont="1" applyBorder="1" applyAlignment="1">
      <alignment horizontal="left"/>
      <protection/>
    </xf>
    <xf numFmtId="0" fontId="4" fillId="0" borderId="12" xfId="46" applyFont="1" applyBorder="1" applyAlignment="1">
      <alignment horizontal="center"/>
      <protection/>
    </xf>
    <xf numFmtId="4" fontId="4" fillId="0" borderId="12" xfId="46" applyNumberFormat="1" applyFont="1" applyBorder="1" applyAlignment="1">
      <alignment horizontal="right"/>
      <protection/>
    </xf>
    <xf numFmtId="0" fontId="92" fillId="0" borderId="12" xfId="0" applyFont="1" applyBorder="1" applyAlignment="1">
      <alignment horizontal="center"/>
    </xf>
    <xf numFmtId="0" fontId="86" fillId="0" borderId="30" xfId="0" applyFont="1" applyBorder="1" applyAlignment="1">
      <alignment/>
    </xf>
    <xf numFmtId="4" fontId="86" fillId="0" borderId="17" xfId="38" applyNumberFormat="1" applyFont="1" applyBorder="1" applyAlignment="1">
      <alignment horizontal="right"/>
    </xf>
    <xf numFmtId="0" fontId="92" fillId="0" borderId="0" xfId="0" applyFont="1" applyAlignment="1">
      <alignment/>
    </xf>
    <xf numFmtId="0" fontId="92" fillId="0" borderId="26" xfId="0" applyFont="1" applyBorder="1" applyAlignment="1">
      <alignment/>
    </xf>
    <xf numFmtId="0" fontId="4" fillId="0" borderId="15" xfId="46" applyFont="1" applyBorder="1">
      <alignment/>
      <protection/>
    </xf>
    <xf numFmtId="0" fontId="92" fillId="0" borderId="31" xfId="0" applyFont="1" applyBorder="1" applyAlignment="1">
      <alignment/>
    </xf>
    <xf numFmtId="0" fontId="92" fillId="0" borderId="25" xfId="0" applyFont="1" applyBorder="1" applyAlignment="1">
      <alignment horizontal="center"/>
    </xf>
    <xf numFmtId="0" fontId="11" fillId="0" borderId="15" xfId="46" applyFont="1" applyBorder="1">
      <alignment/>
      <protection/>
    </xf>
    <xf numFmtId="0" fontId="4" fillId="0" borderId="10" xfId="46" applyFont="1" applyBorder="1" applyAlignment="1">
      <alignment horizontal="center"/>
      <protection/>
    </xf>
    <xf numFmtId="4" fontId="4" fillId="0" borderId="10" xfId="46" applyNumberFormat="1" applyFont="1" applyBorder="1" applyAlignment="1">
      <alignment horizontal="right"/>
      <protection/>
    </xf>
    <xf numFmtId="0" fontId="92" fillId="0" borderId="10" xfId="0" applyFont="1" applyBorder="1" applyAlignment="1">
      <alignment horizontal="center"/>
    </xf>
    <xf numFmtId="0" fontId="92" fillId="0" borderId="0" xfId="0" applyFont="1" applyBorder="1" applyAlignment="1">
      <alignment/>
    </xf>
    <xf numFmtId="3" fontId="4" fillId="0" borderId="0" xfId="46" applyNumberFormat="1" applyFont="1" applyBorder="1" applyAlignment="1">
      <alignment horizontal="right"/>
      <protection/>
    </xf>
    <xf numFmtId="0" fontId="87" fillId="0" borderId="0" xfId="0" applyFont="1" applyBorder="1" applyAlignment="1">
      <alignment horizontal="center"/>
    </xf>
    <xf numFmtId="0" fontId="4" fillId="0" borderId="10" xfId="46" applyFont="1" applyBorder="1">
      <alignment/>
      <protection/>
    </xf>
    <xf numFmtId="0" fontId="5" fillId="0" borderId="15" xfId="46" applyFont="1" applyBorder="1">
      <alignment/>
      <protection/>
    </xf>
    <xf numFmtId="0" fontId="4" fillId="0" borderId="16" xfId="46" applyFont="1" applyBorder="1" applyAlignment="1">
      <alignment horizontal="center"/>
      <protection/>
    </xf>
    <xf numFmtId="4" fontId="4" fillId="0" borderId="19" xfId="46" applyNumberFormat="1" applyFont="1" applyBorder="1" applyAlignment="1">
      <alignment horizontal="right"/>
      <protection/>
    </xf>
    <xf numFmtId="4" fontId="4" fillId="0" borderId="32" xfId="46" applyNumberFormat="1" applyFont="1" applyBorder="1" applyAlignment="1">
      <alignment horizontal="right"/>
      <protection/>
    </xf>
    <xf numFmtId="0" fontId="92" fillId="0" borderId="11" xfId="0" applyFont="1" applyBorder="1" applyAlignment="1">
      <alignment/>
    </xf>
    <xf numFmtId="0" fontId="92" fillId="0" borderId="0" xfId="0" applyFont="1" applyBorder="1" applyAlignment="1">
      <alignment horizontal="center"/>
    </xf>
    <xf numFmtId="4" fontId="4" fillId="0" borderId="21" xfId="46" applyNumberFormat="1" applyFont="1" applyBorder="1" applyAlignment="1">
      <alignment horizontal="right"/>
      <protection/>
    </xf>
    <xf numFmtId="0" fontId="93" fillId="0" borderId="12" xfId="0" applyFont="1" applyBorder="1" applyAlignment="1">
      <alignment/>
    </xf>
    <xf numFmtId="0" fontId="12" fillId="0" borderId="15" xfId="46" applyFont="1" applyBorder="1">
      <alignment/>
      <protection/>
    </xf>
    <xf numFmtId="0" fontId="5" fillId="0" borderId="17" xfId="46" applyFont="1" applyBorder="1">
      <alignment/>
      <protection/>
    </xf>
    <xf numFmtId="0" fontId="0" fillId="0" borderId="0" xfId="0" applyBorder="1" applyAlignment="1">
      <alignment/>
    </xf>
    <xf numFmtId="0" fontId="87" fillId="0" borderId="1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6" fillId="0" borderId="13" xfId="0" applyFont="1" applyBorder="1" applyAlignment="1">
      <alignment horizontal="center"/>
    </xf>
    <xf numFmtId="0" fontId="86" fillId="0" borderId="21" xfId="0" applyFont="1" applyBorder="1" applyAlignment="1">
      <alignment horizontal="center"/>
    </xf>
    <xf numFmtId="0" fontId="86" fillId="0" borderId="15" xfId="0" applyFont="1" applyBorder="1" applyAlignment="1">
      <alignment horizontal="center"/>
    </xf>
    <xf numFmtId="0" fontId="85" fillId="0" borderId="13" xfId="0" applyFont="1" applyBorder="1" applyAlignment="1">
      <alignment/>
    </xf>
    <xf numFmtId="0" fontId="85" fillId="0" borderId="21" xfId="0" applyFont="1" applyBorder="1" applyAlignment="1">
      <alignment/>
    </xf>
    <xf numFmtId="0" fontId="85" fillId="0" borderId="10" xfId="0" applyFont="1" applyBorder="1" applyAlignment="1">
      <alignment/>
    </xf>
    <xf numFmtId="0" fontId="85" fillId="0" borderId="11" xfId="0" applyFont="1" applyBorder="1" applyAlignment="1">
      <alignment/>
    </xf>
    <xf numFmtId="0" fontId="85" fillId="0" borderId="12" xfId="0" applyFont="1" applyBorder="1" applyAlignment="1">
      <alignment/>
    </xf>
    <xf numFmtId="0" fontId="85" fillId="0" borderId="11" xfId="0" applyFont="1" applyBorder="1" applyAlignment="1">
      <alignment horizontal="left"/>
    </xf>
    <xf numFmtId="0" fontId="85" fillId="0" borderId="10" xfId="0" applyFont="1" applyBorder="1" applyAlignment="1">
      <alignment horizontal="left"/>
    </xf>
    <xf numFmtId="4" fontId="11" fillId="0" borderId="15" xfId="46" applyNumberFormat="1" applyFont="1" applyBorder="1" applyAlignment="1">
      <alignment horizontal="right"/>
      <protection/>
    </xf>
    <xf numFmtId="4" fontId="94" fillId="0" borderId="14" xfId="46" applyNumberFormat="1" applyFont="1" applyBorder="1" applyAlignment="1">
      <alignment horizontal="right"/>
      <protection/>
    </xf>
    <xf numFmtId="4" fontId="10" fillId="0" borderId="0" xfId="46" applyNumberFormat="1" applyFont="1" applyBorder="1" applyAlignment="1">
      <alignment horizontal="right"/>
      <protection/>
    </xf>
    <xf numFmtId="0" fontId="95" fillId="0" borderId="14" xfId="0" applyFont="1" applyBorder="1" applyAlignment="1">
      <alignment horizontal="center"/>
    </xf>
    <xf numFmtId="0" fontId="95" fillId="0" borderId="11" xfId="0" applyFont="1" applyBorder="1" applyAlignment="1">
      <alignment horizontal="center"/>
    </xf>
    <xf numFmtId="3" fontId="96" fillId="0" borderId="14" xfId="0" applyNumberFormat="1" applyFont="1" applyBorder="1" applyAlignment="1">
      <alignment horizontal="right"/>
    </xf>
    <xf numFmtId="3" fontId="96" fillId="0" borderId="14" xfId="0" applyNumberFormat="1" applyFont="1" applyBorder="1" applyAlignment="1">
      <alignment/>
    </xf>
    <xf numFmtId="0" fontId="96" fillId="0" borderId="14" xfId="0" applyFont="1" applyBorder="1" applyAlignment="1">
      <alignment/>
    </xf>
    <xf numFmtId="0" fontId="96" fillId="0" borderId="11" xfId="0" applyFont="1" applyBorder="1" applyAlignment="1">
      <alignment/>
    </xf>
    <xf numFmtId="4" fontId="4" fillId="0" borderId="15" xfId="46" applyNumberFormat="1" applyFont="1" applyBorder="1" applyAlignment="1">
      <alignment horizontal="center"/>
      <protection/>
    </xf>
    <xf numFmtId="0" fontId="93" fillId="0" borderId="21" xfId="0" applyFont="1" applyBorder="1" applyAlignment="1">
      <alignment/>
    </xf>
    <xf numFmtId="4" fontId="87" fillId="0" borderId="14" xfId="0" applyNumberFormat="1" applyFont="1" applyBorder="1" applyAlignment="1">
      <alignment horizontal="right"/>
    </xf>
    <xf numFmtId="190" fontId="86" fillId="0" borderId="0" xfId="38" applyFont="1" applyAlignment="1">
      <alignment horizontal="right"/>
    </xf>
    <xf numFmtId="4" fontId="8" fillId="0" borderId="14" xfId="47" applyNumberFormat="1" applyFont="1" applyBorder="1" applyAlignment="1">
      <alignment horizontal="right"/>
      <protection/>
    </xf>
    <xf numFmtId="4" fontId="8" fillId="0" borderId="14" xfId="46" applyNumberFormat="1" applyFont="1" applyBorder="1" applyAlignment="1">
      <alignment horizontal="right"/>
      <protection/>
    </xf>
    <xf numFmtId="4" fontId="8" fillId="0" borderId="10" xfId="46" applyNumberFormat="1" applyFont="1" applyBorder="1" applyAlignment="1">
      <alignment horizontal="right"/>
      <protection/>
    </xf>
    <xf numFmtId="4" fontId="86" fillId="0" borderId="10" xfId="0" applyNumberFormat="1" applyFont="1" applyBorder="1" applyAlignment="1">
      <alignment horizontal="right"/>
    </xf>
    <xf numFmtId="4" fontId="86" fillId="0" borderId="11" xfId="0" applyNumberFormat="1" applyFont="1" applyBorder="1" applyAlignment="1">
      <alignment horizontal="right"/>
    </xf>
    <xf numFmtId="190" fontId="87" fillId="0" borderId="0" xfId="38" applyFont="1" applyAlignment="1">
      <alignment horizontal="right"/>
    </xf>
    <xf numFmtId="190" fontId="86" fillId="0" borderId="0" xfId="38" applyFont="1" applyAlignment="1">
      <alignment/>
    </xf>
    <xf numFmtId="0" fontId="4" fillId="0" borderId="33" xfId="46" applyFont="1" applyBorder="1" applyAlignment="1">
      <alignment horizontal="left"/>
      <protection/>
    </xf>
    <xf numFmtId="43" fontId="0" fillId="0" borderId="0" xfId="0" applyNumberFormat="1" applyAlignment="1">
      <alignment/>
    </xf>
    <xf numFmtId="0" fontId="83" fillId="0" borderId="27" xfId="0" applyFont="1" applyBorder="1" applyAlignment="1">
      <alignment horizontal="center"/>
    </xf>
    <xf numFmtId="0" fontId="83" fillId="0" borderId="23" xfId="0" applyFont="1" applyBorder="1" applyAlignment="1">
      <alignment horizontal="center"/>
    </xf>
    <xf numFmtId="0" fontId="83" fillId="0" borderId="31" xfId="0" applyFont="1" applyBorder="1" applyAlignment="1">
      <alignment/>
    </xf>
    <xf numFmtId="0" fontId="82" fillId="0" borderId="25" xfId="0" applyFont="1" applyBorder="1" applyAlignment="1">
      <alignment horizontal="center"/>
    </xf>
    <xf numFmtId="192" fontId="92" fillId="0" borderId="34" xfId="38" applyNumberFormat="1" applyFont="1" applyBorder="1" applyAlignment="1">
      <alignment horizontal="right"/>
    </xf>
    <xf numFmtId="0" fontId="95" fillId="0" borderId="25" xfId="0" applyFont="1" applyBorder="1" applyAlignment="1">
      <alignment horizontal="center"/>
    </xf>
    <xf numFmtId="3" fontId="96" fillId="0" borderId="25" xfId="0" applyNumberFormat="1" applyFont="1" applyBorder="1" applyAlignment="1">
      <alignment horizontal="right"/>
    </xf>
    <xf numFmtId="3" fontId="82" fillId="0" borderId="25" xfId="0" applyNumberFormat="1" applyFont="1" applyBorder="1" applyAlignment="1">
      <alignment horizontal="right"/>
    </xf>
    <xf numFmtId="3" fontId="82" fillId="0" borderId="25" xfId="0" applyNumberFormat="1" applyFont="1" applyBorder="1" applyAlignment="1">
      <alignment horizontal="center"/>
    </xf>
    <xf numFmtId="0" fontId="82" fillId="0" borderId="16" xfId="0" applyFont="1" applyBorder="1" applyAlignment="1">
      <alignment horizontal="center"/>
    </xf>
    <xf numFmtId="3" fontId="82" fillId="0" borderId="16" xfId="0" applyNumberFormat="1" applyFont="1" applyBorder="1" applyAlignment="1">
      <alignment horizontal="right"/>
    </xf>
    <xf numFmtId="3" fontId="82" fillId="0" borderId="16" xfId="0" applyNumberFormat="1" applyFont="1" applyBorder="1" applyAlignment="1">
      <alignment horizontal="center"/>
    </xf>
    <xf numFmtId="0" fontId="83" fillId="0" borderId="25" xfId="0" applyFont="1" applyBorder="1" applyAlignment="1">
      <alignment/>
    </xf>
    <xf numFmtId="3" fontId="82" fillId="0" borderId="25" xfId="0" applyNumberFormat="1" applyFont="1" applyBorder="1" applyAlignment="1">
      <alignment/>
    </xf>
    <xf numFmtId="3" fontId="96" fillId="0" borderId="25" xfId="0" applyNumberFormat="1" applyFont="1" applyBorder="1" applyAlignment="1">
      <alignment/>
    </xf>
    <xf numFmtId="0" fontId="83" fillId="0" borderId="16" xfId="0" applyFont="1" applyBorder="1" applyAlignment="1">
      <alignment horizontal="left"/>
    </xf>
    <xf numFmtId="0" fontId="83" fillId="0" borderId="25" xfId="0" applyFont="1" applyBorder="1" applyAlignment="1">
      <alignment horizontal="left"/>
    </xf>
    <xf numFmtId="3" fontId="82" fillId="0" borderId="16" xfId="0" applyNumberFormat="1" applyFont="1" applyBorder="1" applyAlignment="1">
      <alignment/>
    </xf>
    <xf numFmtId="0" fontId="82" fillId="0" borderId="25" xfId="0" applyFont="1" applyBorder="1" applyAlignment="1">
      <alignment/>
    </xf>
    <xf numFmtId="0" fontId="96" fillId="0" borderId="25" xfId="0" applyFont="1" applyBorder="1" applyAlignment="1">
      <alignment/>
    </xf>
    <xf numFmtId="4" fontId="97" fillId="0" borderId="14" xfId="46" applyNumberFormat="1" applyFont="1" applyBorder="1" applyAlignment="1">
      <alignment horizontal="right"/>
      <protection/>
    </xf>
    <xf numFmtId="2" fontId="87" fillId="0" borderId="26" xfId="0" applyNumberFormat="1" applyFont="1" applyBorder="1" applyAlignment="1">
      <alignment/>
    </xf>
    <xf numFmtId="3" fontId="92" fillId="0" borderId="10" xfId="0" applyNumberFormat="1" applyFont="1" applyBorder="1" applyAlignment="1">
      <alignment horizontal="right"/>
    </xf>
    <xf numFmtId="3" fontId="92" fillId="0" borderId="16" xfId="0" applyNumberFormat="1" applyFont="1" applyBorder="1" applyAlignment="1">
      <alignment horizontal="right"/>
    </xf>
    <xf numFmtId="3" fontId="92" fillId="0" borderId="16" xfId="0" applyNumberFormat="1" applyFont="1" applyBorder="1" applyAlignment="1">
      <alignment/>
    </xf>
    <xf numFmtId="3" fontId="92" fillId="0" borderId="14" xfId="0" applyNumberFormat="1" applyFont="1" applyBorder="1" applyAlignment="1">
      <alignment/>
    </xf>
    <xf numFmtId="0" fontId="98" fillId="0" borderId="0" xfId="0" applyFont="1" applyAlignment="1">
      <alignment horizontal="center"/>
    </xf>
    <xf numFmtId="0" fontId="9" fillId="0" borderId="23" xfId="46" applyFont="1" applyBorder="1" applyAlignment="1">
      <alignment horizontal="center"/>
      <protection/>
    </xf>
    <xf numFmtId="0" fontId="99" fillId="0" borderId="15" xfId="0" applyFont="1" applyBorder="1" applyAlignment="1">
      <alignment/>
    </xf>
    <xf numFmtId="0" fontId="99" fillId="0" borderId="15" xfId="0" applyFont="1" applyBorder="1" applyAlignment="1">
      <alignment horizontal="center"/>
    </xf>
    <xf numFmtId="0" fontId="4" fillId="0" borderId="27" xfId="46" applyFont="1" applyBorder="1" applyAlignment="1">
      <alignment horizontal="left"/>
      <protection/>
    </xf>
    <xf numFmtId="3" fontId="4" fillId="0" borderId="10" xfId="46" applyNumberFormat="1" applyFont="1" applyBorder="1" applyAlignment="1">
      <alignment horizontal="right"/>
      <protection/>
    </xf>
    <xf numFmtId="4" fontId="94" fillId="0" borderId="17" xfId="46" applyNumberFormat="1" applyFont="1" applyBorder="1" applyAlignment="1">
      <alignment horizontal="right"/>
      <protection/>
    </xf>
    <xf numFmtId="0" fontId="99" fillId="0" borderId="17" xfId="0" applyFont="1" applyBorder="1" applyAlignment="1">
      <alignment/>
    </xf>
    <xf numFmtId="0" fontId="99" fillId="0" borderId="17" xfId="0" applyFont="1" applyBorder="1" applyAlignment="1">
      <alignment horizontal="center"/>
    </xf>
    <xf numFmtId="0" fontId="99" fillId="0" borderId="18" xfId="0" applyFont="1" applyBorder="1" applyAlignment="1">
      <alignment/>
    </xf>
    <xf numFmtId="0" fontId="99" fillId="0" borderId="18" xfId="0" applyFont="1" applyBorder="1" applyAlignment="1">
      <alignment horizontal="center"/>
    </xf>
    <xf numFmtId="0" fontId="99" fillId="0" borderId="25" xfId="0" applyFont="1" applyBorder="1" applyAlignment="1">
      <alignment horizontal="center"/>
    </xf>
    <xf numFmtId="4" fontId="94" fillId="0" borderId="25" xfId="46" applyNumberFormat="1" applyFont="1" applyBorder="1" applyAlignment="1">
      <alignment horizontal="right"/>
      <protection/>
    </xf>
    <xf numFmtId="4" fontId="94" fillId="0" borderId="35" xfId="46" applyNumberFormat="1" applyFont="1" applyBorder="1" applyAlignment="1">
      <alignment horizontal="right"/>
      <protection/>
    </xf>
    <xf numFmtId="0" fontId="99" fillId="0" borderId="25" xfId="0" applyFont="1" applyBorder="1" applyAlignment="1">
      <alignment/>
    </xf>
    <xf numFmtId="0" fontId="12" fillId="0" borderId="11" xfId="46" applyFont="1" applyBorder="1">
      <alignment/>
      <protection/>
    </xf>
    <xf numFmtId="0" fontId="4" fillId="0" borderId="23" xfId="46" applyFont="1" applyBorder="1" applyAlignment="1">
      <alignment horizontal="left" wrapText="1"/>
      <protection/>
    </xf>
    <xf numFmtId="0" fontId="4" fillId="0" borderId="15" xfId="46" applyFont="1" applyBorder="1" applyAlignment="1">
      <alignment horizontal="center" vertical="top"/>
      <protection/>
    </xf>
    <xf numFmtId="0" fontId="4" fillId="0" borderId="12" xfId="46" applyFont="1" applyBorder="1" applyAlignment="1">
      <alignment horizontal="left"/>
      <protection/>
    </xf>
    <xf numFmtId="0" fontId="4" fillId="0" borderId="15" xfId="46" applyFont="1" applyBorder="1" applyAlignment="1">
      <alignment horizontal="left" wrapText="1"/>
      <protection/>
    </xf>
    <xf numFmtId="0" fontId="86" fillId="0" borderId="15" xfId="0" applyFont="1" applyBorder="1" applyAlignment="1">
      <alignment/>
    </xf>
    <xf numFmtId="0" fontId="4" fillId="0" borderId="19" xfId="46" applyFont="1" applyBorder="1" applyAlignment="1">
      <alignment horizontal="left"/>
      <protection/>
    </xf>
    <xf numFmtId="0" fontId="86" fillId="0" borderId="36" xfId="0" applyFont="1" applyBorder="1" applyAlignment="1">
      <alignment/>
    </xf>
    <xf numFmtId="0" fontId="4" fillId="0" borderId="12" xfId="46" applyFont="1" applyBorder="1" applyAlignment="1">
      <alignment horizontal="center" vertical="top"/>
      <protection/>
    </xf>
    <xf numFmtId="4" fontId="4" fillId="0" borderId="12" xfId="46" applyNumberFormat="1" applyFont="1" applyBorder="1" applyAlignment="1">
      <alignment horizontal="right" vertical="top"/>
      <protection/>
    </xf>
    <xf numFmtId="0" fontId="8" fillId="0" borderId="0" xfId="46" applyFont="1" applyBorder="1" applyAlignment="1">
      <alignment/>
      <protection/>
    </xf>
    <xf numFmtId="0" fontId="4" fillId="0" borderId="15" xfId="46" applyFont="1" applyBorder="1" applyAlignment="1">
      <alignment wrapText="1"/>
      <protection/>
    </xf>
    <xf numFmtId="4" fontId="4" fillId="0" borderId="15" xfId="46" applyNumberFormat="1" applyFont="1" applyBorder="1" applyAlignment="1">
      <alignment horizontal="right" vertical="top"/>
      <protection/>
    </xf>
    <xf numFmtId="0" fontId="92" fillId="0" borderId="12" xfId="0" applyFont="1" applyBorder="1" applyAlignment="1">
      <alignment vertical="top"/>
    </xf>
    <xf numFmtId="0" fontId="92" fillId="0" borderId="12" xfId="0" applyFont="1" applyBorder="1" applyAlignment="1">
      <alignment horizontal="center" vertical="top"/>
    </xf>
    <xf numFmtId="0" fontId="4" fillId="0" borderId="10" xfId="46" applyFont="1" applyBorder="1" applyAlignment="1">
      <alignment wrapText="1"/>
      <protection/>
    </xf>
    <xf numFmtId="4" fontId="4" fillId="0" borderId="10" xfId="46" applyNumberFormat="1" applyFont="1" applyBorder="1" applyAlignment="1">
      <alignment horizontal="right" vertical="top"/>
      <protection/>
    </xf>
    <xf numFmtId="0" fontId="92" fillId="0" borderId="11" xfId="0" applyFont="1" applyBorder="1" applyAlignment="1">
      <alignment vertical="top"/>
    </xf>
    <xf numFmtId="0" fontId="92" fillId="0" borderId="11" xfId="0" applyFont="1" applyBorder="1" applyAlignment="1">
      <alignment horizontal="center" vertical="top"/>
    </xf>
    <xf numFmtId="0" fontId="4" fillId="0" borderId="10" xfId="46" applyFont="1" applyBorder="1" applyAlignment="1">
      <alignment horizontal="center" vertical="top"/>
      <protection/>
    </xf>
    <xf numFmtId="0" fontId="92" fillId="0" borderId="15" xfId="0" applyFont="1" applyBorder="1" applyAlignment="1">
      <alignment vertical="top"/>
    </xf>
    <xf numFmtId="0" fontId="92" fillId="0" borderId="15" xfId="0" applyFont="1" applyBorder="1" applyAlignment="1">
      <alignment horizontal="center" vertical="top"/>
    </xf>
    <xf numFmtId="0" fontId="4" fillId="0" borderId="27" xfId="46" applyFont="1" applyBorder="1" applyAlignment="1">
      <alignment horizontal="left" wrapText="1"/>
      <protection/>
    </xf>
    <xf numFmtId="3" fontId="4" fillId="0" borderId="10" xfId="46" applyNumberFormat="1" applyFont="1" applyBorder="1" applyAlignment="1">
      <alignment horizontal="right" vertical="top"/>
      <protection/>
    </xf>
    <xf numFmtId="0" fontId="92" fillId="0" borderId="13" xfId="0" applyFont="1" applyBorder="1" applyAlignment="1">
      <alignment vertical="top"/>
    </xf>
    <xf numFmtId="0" fontId="4" fillId="0" borderId="0" xfId="46" applyFont="1" applyBorder="1" applyAlignment="1">
      <alignment horizontal="left" wrapText="1"/>
      <protection/>
    </xf>
    <xf numFmtId="4" fontId="4" fillId="0" borderId="11" xfId="46" applyNumberFormat="1" applyFont="1" applyBorder="1" applyAlignment="1">
      <alignment horizontal="right" vertical="top"/>
      <protection/>
    </xf>
    <xf numFmtId="0" fontId="92" fillId="0" borderId="20" xfId="0" applyFont="1" applyBorder="1" applyAlignment="1">
      <alignment vertical="top"/>
    </xf>
    <xf numFmtId="0" fontId="4" fillId="0" borderId="11" xfId="46" applyFont="1" applyBorder="1" applyAlignment="1">
      <alignment horizontal="center" vertical="top"/>
      <protection/>
    </xf>
    <xf numFmtId="0" fontId="4" fillId="0" borderId="23" xfId="46" applyFont="1" applyBorder="1" applyAlignment="1">
      <alignment horizontal="left"/>
      <protection/>
    </xf>
    <xf numFmtId="0" fontId="92" fillId="0" borderId="26" xfId="0" applyFont="1" applyBorder="1" applyAlignment="1">
      <alignment vertical="top"/>
    </xf>
    <xf numFmtId="0" fontId="92" fillId="0" borderId="21" xfId="0" applyFont="1" applyBorder="1" applyAlignment="1">
      <alignment vertical="top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00" fillId="0" borderId="0" xfId="0" applyFont="1" applyAlignment="1">
      <alignment/>
    </xf>
    <xf numFmtId="0" fontId="4" fillId="0" borderId="16" xfId="46" applyFont="1" applyBorder="1">
      <alignment/>
      <protection/>
    </xf>
    <xf numFmtId="4" fontId="4" fillId="0" borderId="16" xfId="46" applyNumberFormat="1" applyFont="1" applyBorder="1" applyAlignment="1">
      <alignment horizontal="right"/>
      <protection/>
    </xf>
    <xf numFmtId="4" fontId="4" fillId="0" borderId="37" xfId="46" applyNumberFormat="1" applyFont="1" applyBorder="1" applyAlignment="1">
      <alignment horizontal="right"/>
      <protection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25" xfId="46" applyFont="1" applyBorder="1">
      <alignment/>
      <protection/>
    </xf>
    <xf numFmtId="0" fontId="13" fillId="0" borderId="26" xfId="0" applyFont="1" applyBorder="1" applyAlignment="1">
      <alignment/>
    </xf>
    <xf numFmtId="0" fontId="5" fillId="0" borderId="15" xfId="46" applyFont="1" applyBorder="1" applyAlignment="1">
      <alignment horizontal="left" wrapText="1"/>
      <protection/>
    </xf>
    <xf numFmtId="4" fontId="86" fillId="0" borderId="15" xfId="38" applyNumberFormat="1" applyFont="1" applyBorder="1" applyAlignment="1">
      <alignment horizontal="right"/>
    </xf>
    <xf numFmtId="0" fontId="93" fillId="0" borderId="20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5" fillId="0" borderId="25" xfId="46" applyFont="1" applyBorder="1">
      <alignment/>
      <protection/>
    </xf>
    <xf numFmtId="4" fontId="4" fillId="0" borderId="17" xfId="46" applyNumberFormat="1" applyFont="1" applyBorder="1" applyAlignment="1">
      <alignment horizontal="right"/>
      <protection/>
    </xf>
    <xf numFmtId="0" fontId="13" fillId="0" borderId="31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4" fillId="0" borderId="17" xfId="46" applyFont="1" applyBorder="1">
      <alignment/>
      <protection/>
    </xf>
    <xf numFmtId="0" fontId="5" fillId="0" borderId="14" xfId="46" applyFont="1" applyBorder="1">
      <alignment/>
      <protection/>
    </xf>
    <xf numFmtId="0" fontId="101" fillId="0" borderId="0" xfId="46" applyFont="1" applyBorder="1" applyAlignment="1">
      <alignment horizontal="center"/>
      <protection/>
    </xf>
    <xf numFmtId="4" fontId="101" fillId="0" borderId="0" xfId="46" applyNumberFormat="1" applyFont="1" applyBorder="1" applyAlignment="1">
      <alignment horizontal="right"/>
      <protection/>
    </xf>
    <xf numFmtId="0" fontId="99" fillId="0" borderId="0" xfId="0" applyFont="1" applyBorder="1" applyAlignment="1">
      <alignment/>
    </xf>
    <xf numFmtId="0" fontId="98" fillId="0" borderId="0" xfId="0" applyFont="1" applyAlignment="1">
      <alignment horizontal="center"/>
    </xf>
    <xf numFmtId="4" fontId="11" fillId="0" borderId="19" xfId="46" applyNumberFormat="1" applyFont="1" applyBorder="1" applyAlignment="1">
      <alignment horizontal="right"/>
      <protection/>
    </xf>
    <xf numFmtId="0" fontId="13" fillId="0" borderId="15" xfId="46" applyFont="1" applyBorder="1">
      <alignment/>
      <protection/>
    </xf>
    <xf numFmtId="0" fontId="13" fillId="0" borderId="15" xfId="46" applyFont="1" applyBorder="1" applyAlignment="1">
      <alignment horizontal="left"/>
      <protection/>
    </xf>
    <xf numFmtId="0" fontId="86" fillId="0" borderId="0" xfId="0" applyFont="1" applyAlignment="1">
      <alignment horizontal="center"/>
    </xf>
    <xf numFmtId="0" fontId="8" fillId="0" borderId="19" xfId="46" applyFont="1" applyBorder="1" applyAlignment="1">
      <alignment horizontal="center"/>
      <protection/>
    </xf>
    <xf numFmtId="4" fontId="8" fillId="0" borderId="15" xfId="46" applyNumberFormat="1" applyFont="1" applyBorder="1" applyAlignment="1">
      <alignment horizontal="right"/>
      <protection/>
    </xf>
    <xf numFmtId="0" fontId="5" fillId="0" borderId="15" xfId="46" applyFont="1" applyBorder="1" applyAlignment="1">
      <alignment wrapText="1"/>
      <protection/>
    </xf>
    <xf numFmtId="0" fontId="11" fillId="0" borderId="11" xfId="0" applyFont="1" applyBorder="1" applyAlignment="1">
      <alignment/>
    </xf>
    <xf numFmtId="4" fontId="4" fillId="0" borderId="14" xfId="38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192" fontId="88" fillId="0" borderId="17" xfId="38" applyNumberFormat="1" applyFont="1" applyBorder="1" applyAlignment="1">
      <alignment/>
    </xf>
    <xf numFmtId="0" fontId="84" fillId="0" borderId="25" xfId="0" applyFont="1" applyBorder="1" applyAlignment="1">
      <alignment/>
    </xf>
    <xf numFmtId="4" fontId="86" fillId="0" borderId="25" xfId="38" applyNumberFormat="1" applyFont="1" applyBorder="1" applyAlignment="1">
      <alignment horizontal="right"/>
    </xf>
    <xf numFmtId="4" fontId="5" fillId="0" borderId="14" xfId="46" applyNumberFormat="1" applyFont="1" applyBorder="1" applyAlignment="1">
      <alignment horizontal="right"/>
      <protection/>
    </xf>
    <xf numFmtId="0" fontId="11" fillId="0" borderId="10" xfId="0" applyFont="1" applyBorder="1" applyAlignment="1">
      <alignment/>
    </xf>
    <xf numFmtId="192" fontId="88" fillId="0" borderId="25" xfId="38" applyNumberFormat="1" applyFont="1" applyBorder="1" applyAlignment="1">
      <alignment/>
    </xf>
    <xf numFmtId="190" fontId="88" fillId="0" borderId="16" xfId="38" applyNumberFormat="1" applyFont="1" applyBorder="1" applyAlignment="1">
      <alignment/>
    </xf>
    <xf numFmtId="0" fontId="86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6" fillId="0" borderId="25" xfId="0" applyFont="1" applyBorder="1" applyAlignment="1">
      <alignment/>
    </xf>
    <xf numFmtId="0" fontId="86" fillId="0" borderId="25" xfId="0" applyFont="1" applyBorder="1" applyAlignment="1">
      <alignment horizontal="center"/>
    </xf>
    <xf numFmtId="0" fontId="94" fillId="0" borderId="16" xfId="0" applyFont="1" applyBorder="1" applyAlignment="1">
      <alignment/>
    </xf>
    <xf numFmtId="0" fontId="86" fillId="0" borderId="16" xfId="0" applyFont="1" applyBorder="1" applyAlignment="1">
      <alignment/>
    </xf>
    <xf numFmtId="0" fontId="86" fillId="0" borderId="17" xfId="0" applyFont="1" applyBorder="1" applyAlignment="1">
      <alignment horizontal="center"/>
    </xf>
    <xf numFmtId="3" fontId="86" fillId="0" borderId="0" xfId="0" applyNumberFormat="1" applyFont="1" applyAlignment="1">
      <alignment/>
    </xf>
    <xf numFmtId="0" fontId="86" fillId="0" borderId="16" xfId="0" applyFont="1" applyBorder="1" applyAlignment="1">
      <alignment horizontal="center"/>
    </xf>
    <xf numFmtId="4" fontId="91" fillId="0" borderId="15" xfId="0" applyNumberFormat="1" applyFont="1" applyBorder="1" applyAlignment="1">
      <alignment/>
    </xf>
    <xf numFmtId="0" fontId="93" fillId="0" borderId="15" xfId="0" applyFont="1" applyBorder="1" applyAlignment="1">
      <alignment/>
    </xf>
    <xf numFmtId="0" fontId="102" fillId="0" borderId="15" xfId="0" applyFont="1" applyBorder="1" applyAlignment="1">
      <alignment/>
    </xf>
    <xf numFmtId="0" fontId="93" fillId="0" borderId="21" xfId="0" applyFont="1" applyBorder="1" applyAlignment="1">
      <alignment/>
    </xf>
    <xf numFmtId="0" fontId="11" fillId="0" borderId="19" xfId="46" applyFont="1" applyBorder="1">
      <alignment/>
      <protection/>
    </xf>
    <xf numFmtId="3" fontId="92" fillId="0" borderId="14" xfId="0" applyNumberFormat="1" applyFont="1" applyBorder="1" applyAlignment="1">
      <alignment horizontal="right"/>
    </xf>
    <xf numFmtId="3" fontId="92" fillId="0" borderId="25" xfId="0" applyNumberFormat="1" applyFont="1" applyBorder="1" applyAlignment="1">
      <alignment horizontal="right"/>
    </xf>
    <xf numFmtId="3" fontId="92" fillId="0" borderId="25" xfId="0" applyNumberFormat="1" applyFont="1" applyBorder="1" applyAlignment="1">
      <alignment/>
    </xf>
    <xf numFmtId="0" fontId="92" fillId="0" borderId="14" xfId="0" applyFont="1" applyBorder="1" applyAlignment="1">
      <alignment/>
    </xf>
    <xf numFmtId="0" fontId="92" fillId="0" borderId="25" xfId="0" applyFont="1" applyBorder="1" applyAlignment="1">
      <alignment/>
    </xf>
    <xf numFmtId="0" fontId="103" fillId="0" borderId="15" xfId="0" applyFont="1" applyBorder="1" applyAlignment="1">
      <alignment horizontal="center"/>
    </xf>
    <xf numFmtId="3" fontId="103" fillId="0" borderId="15" xfId="0" applyNumberFormat="1" applyFont="1" applyBorder="1" applyAlignment="1">
      <alignment/>
    </xf>
    <xf numFmtId="0" fontId="96" fillId="0" borderId="15" xfId="0" applyFont="1" applyBorder="1" applyAlignment="1">
      <alignment horizontal="center"/>
    </xf>
    <xf numFmtId="3" fontId="103" fillId="0" borderId="15" xfId="0" applyNumberFormat="1" applyFont="1" applyBorder="1" applyAlignment="1">
      <alignment horizontal="center"/>
    </xf>
    <xf numFmtId="3" fontId="104" fillId="0" borderId="15" xfId="0" applyNumberFormat="1" applyFont="1" applyBorder="1" applyAlignment="1">
      <alignment/>
    </xf>
    <xf numFmtId="3" fontId="105" fillId="0" borderId="15" xfId="0" applyNumberFormat="1" applyFont="1" applyBorder="1" applyAlignment="1">
      <alignment/>
    </xf>
    <xf numFmtId="0" fontId="83" fillId="0" borderId="26" xfId="0" applyFont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86" fillId="0" borderId="0" xfId="0" applyFont="1" applyAlignment="1">
      <alignment horizontal="left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83" fillId="0" borderId="21" xfId="0" applyFont="1" applyBorder="1" applyAlignment="1">
      <alignment horizontal="center"/>
    </xf>
    <xf numFmtId="0" fontId="83" fillId="0" borderId="36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83" fillId="0" borderId="32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23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83" fillId="0" borderId="38" xfId="0" applyFont="1" applyBorder="1" applyAlignment="1">
      <alignment horizontal="center"/>
    </xf>
    <xf numFmtId="0" fontId="83" fillId="0" borderId="27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7" fillId="0" borderId="33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26" xfId="0" applyFont="1" applyBorder="1" applyAlignment="1">
      <alignment horizontal="center"/>
    </xf>
    <xf numFmtId="0" fontId="86" fillId="0" borderId="26" xfId="0" applyFont="1" applyBorder="1" applyAlignment="1">
      <alignment horizontal="center"/>
    </xf>
    <xf numFmtId="0" fontId="86" fillId="0" borderId="33" xfId="0" applyFont="1" applyBorder="1" applyAlignment="1">
      <alignment horizontal="center"/>
    </xf>
    <xf numFmtId="0" fontId="86" fillId="0" borderId="19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85" fillId="0" borderId="26" xfId="0" applyFont="1" applyBorder="1" applyAlignment="1">
      <alignment horizontal="right"/>
    </xf>
    <xf numFmtId="0" fontId="85" fillId="0" borderId="19" xfId="0" applyFont="1" applyBorder="1" applyAlignment="1">
      <alignment horizontal="right"/>
    </xf>
    <xf numFmtId="0" fontId="81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87" fillId="0" borderId="26" xfId="0" applyFont="1" applyBorder="1" applyAlignment="1">
      <alignment horizontal="left"/>
    </xf>
    <xf numFmtId="0" fontId="87" fillId="0" borderId="33" xfId="0" applyFont="1" applyBorder="1" applyAlignment="1">
      <alignment horizontal="left"/>
    </xf>
    <xf numFmtId="0" fontId="87" fillId="0" borderId="19" xfId="0" applyFont="1" applyBorder="1" applyAlignment="1">
      <alignment horizontal="left"/>
    </xf>
    <xf numFmtId="0" fontId="4" fillId="0" borderId="23" xfId="46" applyFont="1" applyBorder="1" applyAlignment="1">
      <alignment horizontal="center"/>
      <protection/>
    </xf>
    <xf numFmtId="0" fontId="8" fillId="0" borderId="10" xfId="46" applyFont="1" applyBorder="1" applyAlignment="1">
      <alignment horizontal="center" vertical="center"/>
      <protection/>
    </xf>
    <xf numFmtId="0" fontId="8" fillId="0" borderId="12" xfId="46" applyFont="1" applyBorder="1" applyAlignment="1">
      <alignment horizontal="center" vertical="center"/>
      <protection/>
    </xf>
    <xf numFmtId="0" fontId="8" fillId="0" borderId="11" xfId="46" applyFont="1" applyBorder="1" applyAlignment="1">
      <alignment horizontal="center" vertical="center"/>
      <protection/>
    </xf>
    <xf numFmtId="0" fontId="4" fillId="0" borderId="0" xfId="46" applyFont="1" applyBorder="1" applyAlignment="1">
      <alignment horizontal="center"/>
      <protection/>
    </xf>
    <xf numFmtId="0" fontId="98" fillId="0" borderId="0" xfId="0" applyFont="1" applyAlignment="1">
      <alignment horizontal="center"/>
    </xf>
    <xf numFmtId="0" fontId="9" fillId="0" borderId="23" xfId="46" applyFont="1" applyBorder="1" applyAlignment="1">
      <alignment horizontal="center"/>
      <protection/>
    </xf>
    <xf numFmtId="0" fontId="86" fillId="0" borderId="23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2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="130" zoomScaleNormal="130" zoomScalePageLayoutView="0" workbookViewId="0" topLeftCell="A1">
      <selection activeCell="B19" sqref="B19"/>
    </sheetView>
  </sheetViews>
  <sheetFormatPr defaultColWidth="9.140625" defaultRowHeight="15"/>
  <cols>
    <col min="1" max="1" width="21.28125" style="1" customWidth="1"/>
    <col min="2" max="2" width="4.8515625" style="116" customWidth="1"/>
    <col min="3" max="3" width="7.140625" style="1" customWidth="1"/>
    <col min="4" max="4" width="4.421875" style="116" customWidth="1"/>
    <col min="5" max="5" width="6.7109375" style="1" customWidth="1"/>
    <col min="6" max="6" width="4.421875" style="116" customWidth="1"/>
    <col min="7" max="7" width="7.421875" style="1" customWidth="1"/>
    <col min="8" max="8" width="4.57421875" style="116" customWidth="1"/>
    <col min="9" max="9" width="7.421875" style="1" customWidth="1"/>
    <col min="10" max="10" width="4.7109375" style="1" customWidth="1"/>
    <col min="11" max="11" width="7.421875" style="1" customWidth="1"/>
    <col min="12" max="12" width="5.00390625" style="116" customWidth="1"/>
    <col min="13" max="13" width="6.7109375" style="1" customWidth="1"/>
    <col min="14" max="14" width="9.00390625" style="1" customWidth="1"/>
    <col min="15" max="15" width="11.7109375" style="1" bestFit="1" customWidth="1"/>
    <col min="16" max="16384" width="9.00390625" style="1" customWidth="1"/>
  </cols>
  <sheetData>
    <row r="1" spans="1:13" ht="24">
      <c r="A1" s="356">
        <v>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19.5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24">
      <c r="A3" s="357" t="s">
        <v>34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 ht="24">
      <c r="A4" s="357" t="s">
        <v>6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</row>
    <row r="5" spans="1:13" ht="24">
      <c r="A5" s="357" t="s">
        <v>49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</row>
    <row r="6" spans="1:13" ht="24">
      <c r="A6" s="355" t="s">
        <v>28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</row>
    <row r="7" spans="1:13" ht="24">
      <c r="A7" s="355" t="s">
        <v>36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</row>
    <row r="8" spans="1:13" ht="24">
      <c r="A8" s="355" t="s">
        <v>37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</row>
    <row r="9" spans="1:13" ht="24">
      <c r="A9" s="357" t="s">
        <v>136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</row>
    <row r="10" spans="1:13" ht="24">
      <c r="A10" s="355" t="s">
        <v>129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</row>
    <row r="11" spans="1:13" ht="24">
      <c r="A11" s="355" t="s">
        <v>128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</row>
    <row r="12" spans="1:13" ht="22.5">
      <c r="A12" s="13"/>
      <c r="B12" s="353" t="s">
        <v>73</v>
      </c>
      <c r="C12" s="354"/>
      <c r="D12" s="353" t="s">
        <v>72</v>
      </c>
      <c r="E12" s="354"/>
      <c r="F12" s="353" t="s">
        <v>74</v>
      </c>
      <c r="G12" s="354"/>
      <c r="H12" s="353" t="s">
        <v>75</v>
      </c>
      <c r="I12" s="354"/>
      <c r="J12" s="353" t="s">
        <v>130</v>
      </c>
      <c r="K12" s="354"/>
      <c r="L12" s="353" t="s">
        <v>5</v>
      </c>
      <c r="M12" s="354"/>
    </row>
    <row r="13" spans="1:13" ht="22.5">
      <c r="A13" s="14" t="s">
        <v>0</v>
      </c>
      <c r="B13" s="15" t="s">
        <v>1</v>
      </c>
      <c r="C13" s="15" t="s">
        <v>3</v>
      </c>
      <c r="D13" s="127" t="s">
        <v>1</v>
      </c>
      <c r="E13" s="15" t="s">
        <v>3</v>
      </c>
      <c r="F13" s="126" t="s">
        <v>1</v>
      </c>
      <c r="G13" s="15" t="s">
        <v>3</v>
      </c>
      <c r="H13" s="126" t="s">
        <v>1</v>
      </c>
      <c r="I13" s="15" t="s">
        <v>3</v>
      </c>
      <c r="J13" s="212" t="s">
        <v>1</v>
      </c>
      <c r="K13" s="15" t="s">
        <v>3</v>
      </c>
      <c r="L13" s="126" t="s">
        <v>1</v>
      </c>
      <c r="M13" s="15" t="s">
        <v>3</v>
      </c>
    </row>
    <row r="14" spans="1:13" ht="22.5">
      <c r="A14" s="16"/>
      <c r="B14" s="17" t="s">
        <v>2</v>
      </c>
      <c r="C14" s="17" t="s">
        <v>4</v>
      </c>
      <c r="D14" s="125" t="s">
        <v>2</v>
      </c>
      <c r="E14" s="17" t="s">
        <v>4</v>
      </c>
      <c r="F14" s="128" t="s">
        <v>2</v>
      </c>
      <c r="G14" s="17" t="s">
        <v>4</v>
      </c>
      <c r="H14" s="128" t="s">
        <v>2</v>
      </c>
      <c r="I14" s="17" t="s">
        <v>4</v>
      </c>
      <c r="J14" s="213" t="s">
        <v>2</v>
      </c>
      <c r="K14" s="17" t="s">
        <v>4</v>
      </c>
      <c r="L14" s="128" t="s">
        <v>2</v>
      </c>
      <c r="M14" s="17" t="s">
        <v>4</v>
      </c>
    </row>
    <row r="15" spans="1:13" ht="21.75" customHeight="1">
      <c r="A15" s="18" t="s">
        <v>133</v>
      </c>
      <c r="B15" s="13">
        <v>32</v>
      </c>
      <c r="C15" s="19">
        <v>8338900</v>
      </c>
      <c r="D15" s="13">
        <v>34</v>
      </c>
      <c r="E15" s="234">
        <v>8378000</v>
      </c>
      <c r="F15" s="13">
        <v>31</v>
      </c>
      <c r="G15" s="19">
        <v>13199000</v>
      </c>
      <c r="H15" s="129">
        <v>35</v>
      </c>
      <c r="I15" s="19">
        <v>14694000</v>
      </c>
      <c r="J15" s="19">
        <v>67</v>
      </c>
      <c r="K15" s="19">
        <v>31672000</v>
      </c>
      <c r="L15" s="129">
        <v>199</v>
      </c>
      <c r="M15" s="234">
        <v>76281900</v>
      </c>
    </row>
    <row r="16" spans="1:15" ht="21.75" customHeight="1">
      <c r="A16" s="78" t="s">
        <v>134</v>
      </c>
      <c r="B16" s="21"/>
      <c r="C16" s="131"/>
      <c r="D16" s="193"/>
      <c r="E16" s="195"/>
      <c r="F16" s="21"/>
      <c r="G16" s="79"/>
      <c r="H16" s="130"/>
      <c r="I16" s="79"/>
      <c r="J16" s="79"/>
      <c r="K16" s="79"/>
      <c r="L16" s="21"/>
      <c r="M16" s="342"/>
      <c r="O16" s="77"/>
    </row>
    <row r="17" spans="1:15" ht="21.75" customHeight="1">
      <c r="A17" s="78" t="s">
        <v>135</v>
      </c>
      <c r="B17" s="21"/>
      <c r="C17" s="131"/>
      <c r="D17" s="193"/>
      <c r="E17" s="195"/>
      <c r="F17" s="21"/>
      <c r="G17" s="79"/>
      <c r="H17" s="130"/>
      <c r="I17" s="79"/>
      <c r="J17" s="79"/>
      <c r="K17" s="79"/>
      <c r="L17" s="21"/>
      <c r="M17" s="342"/>
      <c r="O17" s="77"/>
    </row>
    <row r="18" spans="1:15" ht="21.75" customHeight="1">
      <c r="A18" s="214" t="s">
        <v>131</v>
      </c>
      <c r="B18" s="215"/>
      <c r="C18" s="216"/>
      <c r="D18" s="217"/>
      <c r="E18" s="218"/>
      <c r="F18" s="215"/>
      <c r="G18" s="219"/>
      <c r="H18" s="220"/>
      <c r="I18" s="219"/>
      <c r="J18" s="219"/>
      <c r="K18" s="219"/>
      <c r="L18" s="215"/>
      <c r="M18" s="343"/>
      <c r="O18" s="77"/>
    </row>
    <row r="19" spans="1:13" ht="21.75" customHeight="1">
      <c r="A19" s="31" t="s">
        <v>63</v>
      </c>
      <c r="B19" s="221">
        <v>5</v>
      </c>
      <c r="C19" s="222">
        <v>260000</v>
      </c>
      <c r="D19" s="221">
        <v>7</v>
      </c>
      <c r="E19" s="222">
        <v>460000</v>
      </c>
      <c r="F19" s="221">
        <v>8</v>
      </c>
      <c r="G19" s="222">
        <v>440000</v>
      </c>
      <c r="H19" s="223">
        <v>8</v>
      </c>
      <c r="I19" s="222">
        <v>450000</v>
      </c>
      <c r="J19" s="222">
        <v>8</v>
      </c>
      <c r="K19" s="222">
        <v>450000</v>
      </c>
      <c r="L19" s="223">
        <v>36</v>
      </c>
      <c r="M19" s="235">
        <v>2060000</v>
      </c>
    </row>
    <row r="20" spans="1:13" ht="21.75" customHeight="1">
      <c r="A20" s="224" t="s">
        <v>132</v>
      </c>
      <c r="B20" s="215"/>
      <c r="C20" s="219"/>
      <c r="D20" s="217"/>
      <c r="E20" s="218"/>
      <c r="F20" s="215"/>
      <c r="G20" s="219"/>
      <c r="H20" s="220"/>
      <c r="I20" s="219"/>
      <c r="J20" s="219"/>
      <c r="K20" s="219"/>
      <c r="L20" s="220"/>
      <c r="M20" s="343"/>
    </row>
    <row r="21" spans="1:13" ht="21.75" customHeight="1">
      <c r="A21" s="31" t="s">
        <v>137</v>
      </c>
      <c r="B21" s="221">
        <v>23</v>
      </c>
      <c r="C21" s="235">
        <v>14946000</v>
      </c>
      <c r="D21" s="221">
        <v>24</v>
      </c>
      <c r="E21" s="235">
        <v>15496000</v>
      </c>
      <c r="F21" s="221">
        <v>24</v>
      </c>
      <c r="G21" s="222">
        <v>18286000</v>
      </c>
      <c r="H21" s="223">
        <v>24</v>
      </c>
      <c r="I21" s="222">
        <v>19386000</v>
      </c>
      <c r="J21" s="222">
        <v>24</v>
      </c>
      <c r="K21" s="222">
        <v>20486000</v>
      </c>
      <c r="L21" s="223">
        <v>119</v>
      </c>
      <c r="M21" s="235">
        <v>88600000</v>
      </c>
    </row>
    <row r="22" spans="1:13" ht="21.75" customHeight="1">
      <c r="A22" s="20" t="s">
        <v>138</v>
      </c>
      <c r="B22" s="21"/>
      <c r="C22" s="23"/>
      <c r="D22" s="193"/>
      <c r="E22" s="196"/>
      <c r="F22" s="21"/>
      <c r="G22" s="23"/>
      <c r="H22" s="130"/>
      <c r="I22" s="23"/>
      <c r="J22" s="23"/>
      <c r="K22" s="23"/>
      <c r="L22" s="21"/>
      <c r="M22" s="237"/>
    </row>
    <row r="23" spans="1:13" ht="21.75" customHeight="1">
      <c r="A23" s="224" t="s">
        <v>139</v>
      </c>
      <c r="B23" s="215"/>
      <c r="C23" s="225"/>
      <c r="D23" s="217"/>
      <c r="E23" s="226"/>
      <c r="F23" s="215"/>
      <c r="G23" s="225"/>
      <c r="H23" s="220"/>
      <c r="I23" s="225"/>
      <c r="J23" s="225"/>
      <c r="K23" s="225"/>
      <c r="L23" s="215"/>
      <c r="M23" s="344"/>
    </row>
    <row r="24" spans="1:13" ht="21.75" customHeight="1">
      <c r="A24" s="227" t="s">
        <v>140</v>
      </c>
      <c r="B24" s="221">
        <v>17</v>
      </c>
      <c r="C24" s="222">
        <v>4440000</v>
      </c>
      <c r="D24" s="221">
        <v>17</v>
      </c>
      <c r="E24" s="235">
        <v>4740000</v>
      </c>
      <c r="F24" s="221">
        <v>20</v>
      </c>
      <c r="G24" s="222">
        <v>5110000</v>
      </c>
      <c r="H24" s="223">
        <v>20</v>
      </c>
      <c r="I24" s="222">
        <v>5260000</v>
      </c>
      <c r="J24" s="222">
        <v>20</v>
      </c>
      <c r="K24" s="222">
        <v>5660000</v>
      </c>
      <c r="L24" s="223">
        <v>94</v>
      </c>
      <c r="M24" s="235">
        <v>25210000</v>
      </c>
    </row>
    <row r="25" spans="1:13" ht="21.75" customHeight="1">
      <c r="A25" s="228" t="s">
        <v>141</v>
      </c>
      <c r="B25" s="215"/>
      <c r="C25" s="225"/>
      <c r="D25" s="217"/>
      <c r="E25" s="226"/>
      <c r="F25" s="215"/>
      <c r="G25" s="225"/>
      <c r="H25" s="220"/>
      <c r="I25" s="225"/>
      <c r="J25" s="225"/>
      <c r="K25" s="225"/>
      <c r="L25" s="215"/>
      <c r="M25" s="344"/>
    </row>
    <row r="26" spans="1:13" ht="21.75" customHeight="1">
      <c r="A26" s="31" t="s">
        <v>142</v>
      </c>
      <c r="B26" s="221">
        <v>8</v>
      </c>
      <c r="C26" s="229">
        <v>490000</v>
      </c>
      <c r="D26" s="221">
        <v>9</v>
      </c>
      <c r="E26" s="236">
        <v>510000</v>
      </c>
      <c r="F26" s="221">
        <v>14</v>
      </c>
      <c r="G26" s="229">
        <v>760000</v>
      </c>
      <c r="H26" s="223">
        <v>14</v>
      </c>
      <c r="I26" s="229">
        <v>760000</v>
      </c>
      <c r="J26" s="229">
        <v>14</v>
      </c>
      <c r="K26" s="229">
        <v>760000</v>
      </c>
      <c r="L26" s="223">
        <v>59</v>
      </c>
      <c r="M26" s="236">
        <v>32800000</v>
      </c>
    </row>
    <row r="27" spans="1:13" ht="21.75" customHeight="1">
      <c r="A27" s="224" t="s">
        <v>143</v>
      </c>
      <c r="B27" s="215"/>
      <c r="C27" s="225"/>
      <c r="D27" s="217"/>
      <c r="E27" s="226"/>
      <c r="F27" s="215"/>
      <c r="G27" s="225"/>
      <c r="H27" s="220"/>
      <c r="I27" s="225"/>
      <c r="J27" s="225"/>
      <c r="K27" s="225"/>
      <c r="L27" s="215"/>
      <c r="M27" s="344"/>
    </row>
    <row r="28" spans="1:13" ht="21.75" customHeight="1">
      <c r="A28" s="24" t="s">
        <v>144</v>
      </c>
      <c r="B28" s="21">
        <v>11</v>
      </c>
      <c r="C28" s="23">
        <v>2468000</v>
      </c>
      <c r="D28" s="21">
        <v>15</v>
      </c>
      <c r="E28" s="237">
        <v>2926000</v>
      </c>
      <c r="F28" s="21">
        <v>16</v>
      </c>
      <c r="G28" s="23">
        <v>3028000</v>
      </c>
      <c r="H28" s="130">
        <v>16</v>
      </c>
      <c r="I28" s="23">
        <v>3028000</v>
      </c>
      <c r="J28" s="23">
        <v>16</v>
      </c>
      <c r="K28" s="23">
        <v>3038000</v>
      </c>
      <c r="L28" s="130">
        <v>74</v>
      </c>
      <c r="M28" s="237">
        <v>14488000</v>
      </c>
    </row>
    <row r="29" spans="1:13" ht="21.75" customHeight="1">
      <c r="A29" s="20" t="s">
        <v>145</v>
      </c>
      <c r="B29" s="21"/>
      <c r="C29" s="22"/>
      <c r="D29" s="193"/>
      <c r="E29" s="197"/>
      <c r="F29" s="21"/>
      <c r="G29" s="22"/>
      <c r="H29" s="21"/>
      <c r="I29" s="22"/>
      <c r="J29" s="22"/>
      <c r="K29" s="22"/>
      <c r="L29" s="21"/>
      <c r="M29" s="345"/>
    </row>
    <row r="30" spans="1:13" ht="21.75" customHeight="1">
      <c r="A30" s="224" t="s">
        <v>71</v>
      </c>
      <c r="B30" s="215"/>
      <c r="C30" s="230"/>
      <c r="D30" s="217"/>
      <c r="E30" s="231"/>
      <c r="F30" s="215"/>
      <c r="G30" s="230"/>
      <c r="H30" s="215"/>
      <c r="I30" s="230"/>
      <c r="J30" s="230"/>
      <c r="K30" s="230"/>
      <c r="L30" s="215"/>
      <c r="M30" s="346"/>
    </row>
    <row r="31" spans="1:13" ht="21.75" customHeight="1">
      <c r="A31" s="133"/>
      <c r="B31" s="134"/>
      <c r="C31" s="135"/>
      <c r="D31" s="194"/>
      <c r="E31" s="198"/>
      <c r="F31" s="134"/>
      <c r="G31" s="135"/>
      <c r="H31" s="134"/>
      <c r="I31" s="135"/>
      <c r="J31" s="135"/>
      <c r="K31" s="135"/>
      <c r="L31" s="134"/>
      <c r="M31" s="169"/>
    </row>
    <row r="32" spans="1:13" ht="21.75" customHeight="1">
      <c r="A32" s="47" t="s">
        <v>5</v>
      </c>
      <c r="B32" s="347">
        <f aca="true" t="shared" si="0" ref="B32:M32">SUM(B15:B31)</f>
        <v>96</v>
      </c>
      <c r="C32" s="348">
        <f t="shared" si="0"/>
        <v>30942900</v>
      </c>
      <c r="D32" s="349">
        <f t="shared" si="0"/>
        <v>106</v>
      </c>
      <c r="E32" s="352">
        <f t="shared" si="0"/>
        <v>32510000</v>
      </c>
      <c r="F32" s="347">
        <f t="shared" si="0"/>
        <v>113</v>
      </c>
      <c r="G32" s="348">
        <f t="shared" si="0"/>
        <v>40823000</v>
      </c>
      <c r="H32" s="350">
        <f t="shared" si="0"/>
        <v>117</v>
      </c>
      <c r="I32" s="348">
        <f t="shared" si="0"/>
        <v>43578000</v>
      </c>
      <c r="J32" s="348">
        <f t="shared" si="0"/>
        <v>149</v>
      </c>
      <c r="K32" s="348">
        <f t="shared" si="0"/>
        <v>62066000</v>
      </c>
      <c r="L32" s="350">
        <f t="shared" si="0"/>
        <v>581</v>
      </c>
      <c r="M32" s="351">
        <f t="shared" si="0"/>
        <v>239439900</v>
      </c>
    </row>
    <row r="33" spans="1:13" ht="20.25">
      <c r="A33" s="3"/>
      <c r="B33" s="4"/>
      <c r="C33" s="3"/>
      <c r="D33" s="4"/>
      <c r="E33" s="3"/>
      <c r="F33" s="4"/>
      <c r="G33" s="3"/>
      <c r="H33" s="4"/>
      <c r="I33" s="3"/>
      <c r="J33" s="3"/>
      <c r="K33" s="3"/>
      <c r="L33" s="4"/>
      <c r="M33" s="3"/>
    </row>
    <row r="34" spans="1:13" ht="20.25">
      <c r="A34" s="3"/>
      <c r="B34" s="4"/>
      <c r="C34" s="3"/>
      <c r="D34" s="4"/>
      <c r="E34" s="3"/>
      <c r="F34" s="4"/>
      <c r="G34" s="3"/>
      <c r="H34" s="4"/>
      <c r="I34" s="3"/>
      <c r="J34" s="3"/>
      <c r="K34" s="3"/>
      <c r="L34" s="4"/>
      <c r="M34" s="3"/>
    </row>
    <row r="35" spans="1:13" ht="20.25">
      <c r="A35" s="3"/>
      <c r="B35" s="4"/>
      <c r="C35" s="3"/>
      <c r="D35" s="4"/>
      <c r="E35" s="3"/>
      <c r="F35" s="4"/>
      <c r="G35" s="3"/>
      <c r="H35" s="4"/>
      <c r="I35" s="3"/>
      <c r="J35" s="3"/>
      <c r="K35" s="3"/>
      <c r="L35" s="4"/>
      <c r="M35" s="3"/>
    </row>
    <row r="36" spans="1:13" ht="20.25">
      <c r="A36" s="3"/>
      <c r="B36" s="4"/>
      <c r="C36" s="3"/>
      <c r="D36" s="4"/>
      <c r="E36" s="3"/>
      <c r="F36" s="4"/>
      <c r="G36" s="3"/>
      <c r="H36" s="4"/>
      <c r="I36" s="3"/>
      <c r="J36" s="3"/>
      <c r="K36" s="3"/>
      <c r="L36" s="4"/>
      <c r="M36" s="3"/>
    </row>
  </sheetData>
  <sheetProtection/>
  <mergeCells count="17">
    <mergeCell ref="A1:M1"/>
    <mergeCell ref="A3:M3"/>
    <mergeCell ref="A4:M4"/>
    <mergeCell ref="A5:M5"/>
    <mergeCell ref="A9:M9"/>
    <mergeCell ref="A8:M8"/>
    <mergeCell ref="A2:M2"/>
    <mergeCell ref="B12:C12"/>
    <mergeCell ref="D12:E12"/>
    <mergeCell ref="F12:G12"/>
    <mergeCell ref="L12:M12"/>
    <mergeCell ref="A6:M6"/>
    <mergeCell ref="A7:M7"/>
    <mergeCell ref="A11:M11"/>
    <mergeCell ref="J12:K12"/>
    <mergeCell ref="H12:I12"/>
    <mergeCell ref="A10:M10"/>
  </mergeCells>
  <printOptions/>
  <pageMargins left="0.3937007874015748" right="0" top="0.7480314960629921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130" zoomScaleNormal="130" zoomScalePageLayoutView="0" workbookViewId="0" topLeftCell="A1">
      <selection activeCell="D9" sqref="D9"/>
    </sheetView>
  </sheetViews>
  <sheetFormatPr defaultColWidth="9.140625" defaultRowHeight="15"/>
  <cols>
    <col min="1" max="1" width="29.7109375" style="2" customWidth="1"/>
    <col min="2" max="2" width="4.8515625" style="2" customWidth="1"/>
    <col min="3" max="3" width="5.57421875" style="2" customWidth="1"/>
    <col min="4" max="4" width="4.57421875" style="2" customWidth="1"/>
    <col min="5" max="5" width="5.57421875" style="2" customWidth="1"/>
    <col min="6" max="6" width="4.57421875" style="2" customWidth="1"/>
    <col min="7" max="7" width="5.421875" style="2" customWidth="1"/>
    <col min="8" max="8" width="4.57421875" style="2" customWidth="1"/>
    <col min="9" max="9" width="5.57421875" style="2" customWidth="1"/>
    <col min="10" max="10" width="4.57421875" style="2" customWidth="1"/>
    <col min="11" max="11" width="5.57421875" style="2" customWidth="1"/>
    <col min="12" max="12" width="4.28125" style="2" customWidth="1"/>
    <col min="13" max="13" width="6.00390625" style="2" customWidth="1"/>
    <col min="14" max="14" width="9.00390625" style="2" customWidth="1"/>
    <col min="15" max="15" width="23.421875" style="2" customWidth="1"/>
    <col min="16" max="16384" width="9.00390625" style="2" customWidth="1"/>
  </cols>
  <sheetData>
    <row r="1" spans="1:13" ht="21.75">
      <c r="A1" s="367">
        <v>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ht="21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1.75">
      <c r="A3" s="368" t="s">
        <v>146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</row>
    <row r="4" spans="1:13" ht="21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21.75">
      <c r="A5" s="27"/>
      <c r="B5" s="366" t="s">
        <v>7</v>
      </c>
      <c r="C5" s="365"/>
      <c r="D5" s="364" t="s">
        <v>7</v>
      </c>
      <c r="E5" s="365"/>
      <c r="F5" s="364" t="s">
        <v>7</v>
      </c>
      <c r="G5" s="365"/>
      <c r="H5" s="366" t="s">
        <v>7</v>
      </c>
      <c r="I5" s="365"/>
      <c r="J5" s="364" t="s">
        <v>7</v>
      </c>
      <c r="K5" s="365"/>
      <c r="L5" s="364" t="s">
        <v>7</v>
      </c>
      <c r="M5" s="365"/>
    </row>
    <row r="6" spans="1:13" ht="21.75">
      <c r="A6" s="28" t="s">
        <v>0</v>
      </c>
      <c r="B6" s="362" t="s">
        <v>8</v>
      </c>
      <c r="C6" s="361"/>
      <c r="D6" s="360" t="s">
        <v>12</v>
      </c>
      <c r="E6" s="361"/>
      <c r="F6" s="360" t="s">
        <v>13</v>
      </c>
      <c r="G6" s="361"/>
      <c r="H6" s="362" t="s">
        <v>14</v>
      </c>
      <c r="I6" s="361"/>
      <c r="J6" s="360" t="s">
        <v>15</v>
      </c>
      <c r="K6" s="361"/>
      <c r="L6" s="360" t="s">
        <v>16</v>
      </c>
      <c r="M6" s="361"/>
    </row>
    <row r="7" spans="1:13" ht="21.75">
      <c r="A7" s="29"/>
      <c r="B7" s="363"/>
      <c r="C7" s="359"/>
      <c r="D7" s="358" t="s">
        <v>10</v>
      </c>
      <c r="E7" s="359"/>
      <c r="F7" s="358" t="s">
        <v>10</v>
      </c>
      <c r="G7" s="359"/>
      <c r="H7" s="363"/>
      <c r="I7" s="359"/>
      <c r="J7" s="358"/>
      <c r="K7" s="359"/>
      <c r="L7" s="358"/>
      <c r="M7" s="359"/>
    </row>
    <row r="8" spans="1:13" ht="21.75">
      <c r="A8" s="30"/>
      <c r="B8" s="25" t="s">
        <v>1</v>
      </c>
      <c r="C8" s="25" t="s">
        <v>18</v>
      </c>
      <c r="D8" s="25" t="s">
        <v>1</v>
      </c>
      <c r="E8" s="25" t="s">
        <v>18</v>
      </c>
      <c r="F8" s="25" t="s">
        <v>1</v>
      </c>
      <c r="G8" s="25" t="s">
        <v>18</v>
      </c>
      <c r="H8" s="25" t="s">
        <v>1</v>
      </c>
      <c r="I8" s="25" t="s">
        <v>18</v>
      </c>
      <c r="J8" s="25" t="s">
        <v>1</v>
      </c>
      <c r="K8" s="25" t="s">
        <v>18</v>
      </c>
      <c r="L8" s="25" t="s">
        <v>1</v>
      </c>
      <c r="M8" s="25" t="s">
        <v>18</v>
      </c>
    </row>
    <row r="9" spans="1:15" ht="24.75" customHeight="1">
      <c r="A9" s="31" t="s">
        <v>38</v>
      </c>
      <c r="B9" s="32">
        <v>20</v>
      </c>
      <c r="C9" s="36">
        <v>9.37</v>
      </c>
      <c r="D9" s="33">
        <v>2</v>
      </c>
      <c r="E9" s="36">
        <f>D9*100/L28</f>
        <v>1.7699115044247788</v>
      </c>
      <c r="F9" s="32">
        <v>9</v>
      </c>
      <c r="G9" s="36">
        <v>0</v>
      </c>
      <c r="H9" s="33">
        <v>0</v>
      </c>
      <c r="I9" s="33">
        <v>0</v>
      </c>
      <c r="J9" s="33">
        <v>0</v>
      </c>
      <c r="K9" s="33">
        <v>0</v>
      </c>
      <c r="L9" s="32">
        <f>B9+D9+F9+H9+J9</f>
        <v>31</v>
      </c>
      <c r="M9" s="73">
        <v>100</v>
      </c>
      <c r="O9" s="5"/>
    </row>
    <row r="10" spans="1:15" ht="24.75" customHeight="1">
      <c r="A10" s="68" t="s">
        <v>39</v>
      </c>
      <c r="B10" s="35"/>
      <c r="C10" s="36"/>
      <c r="D10" s="35"/>
      <c r="E10" s="35"/>
      <c r="F10" s="35"/>
      <c r="G10" s="69"/>
      <c r="H10" s="35"/>
      <c r="I10" s="35"/>
      <c r="J10" s="35"/>
      <c r="K10" s="35"/>
      <c r="L10" s="35"/>
      <c r="M10" s="70"/>
      <c r="O10" s="5"/>
    </row>
    <row r="11" spans="1:15" ht="24.75" customHeight="1">
      <c r="A11" s="68" t="s">
        <v>40</v>
      </c>
      <c r="B11" s="35"/>
      <c r="C11" s="36"/>
      <c r="D11" s="35"/>
      <c r="E11" s="35"/>
      <c r="F11" s="35"/>
      <c r="G11" s="69"/>
      <c r="H11" s="35"/>
      <c r="I11" s="35"/>
      <c r="J11" s="35"/>
      <c r="K11" s="35"/>
      <c r="L11" s="35"/>
      <c r="M11" s="70"/>
      <c r="O11" s="6"/>
    </row>
    <row r="12" spans="1:13" ht="16.5" customHeight="1">
      <c r="A12" s="34"/>
      <c r="B12" s="35"/>
      <c r="C12" s="36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24.75" customHeight="1">
      <c r="A13" s="20" t="s">
        <v>44</v>
      </c>
      <c r="B13" s="33">
        <v>4</v>
      </c>
      <c r="C13" s="36">
        <f>B13*100/L13</f>
        <v>50</v>
      </c>
      <c r="D13" s="33">
        <v>0</v>
      </c>
      <c r="E13" s="33">
        <v>0</v>
      </c>
      <c r="F13" s="33">
        <v>4</v>
      </c>
      <c r="G13" s="36">
        <f>F13*100/L13</f>
        <v>50</v>
      </c>
      <c r="H13" s="33">
        <v>0</v>
      </c>
      <c r="I13" s="33">
        <v>0</v>
      </c>
      <c r="J13" s="33">
        <v>0</v>
      </c>
      <c r="K13" s="33">
        <v>0</v>
      </c>
      <c r="L13" s="33">
        <f>SUM(B13,D13,F13,H13)</f>
        <v>8</v>
      </c>
      <c r="M13" s="73">
        <f>C13+G13</f>
        <v>100</v>
      </c>
    </row>
    <row r="14" spans="1:13" ht="18" customHeight="1">
      <c r="A14" s="37"/>
      <c r="B14" s="33"/>
      <c r="C14" s="36"/>
      <c r="D14" s="33"/>
      <c r="E14" s="33"/>
      <c r="F14" s="33"/>
      <c r="G14" s="33"/>
      <c r="H14" s="33"/>
      <c r="I14" s="33"/>
      <c r="J14" s="33"/>
      <c r="K14" s="33"/>
      <c r="L14" s="33"/>
      <c r="M14" s="73"/>
    </row>
    <row r="15" spans="1:15" ht="24.75" customHeight="1">
      <c r="A15" s="20" t="s">
        <v>45</v>
      </c>
      <c r="B15" s="33">
        <v>12</v>
      </c>
      <c r="C15" s="36">
        <f>B15*100/L15</f>
        <v>50</v>
      </c>
      <c r="D15" s="33">
        <v>0</v>
      </c>
      <c r="E15" s="33">
        <v>0</v>
      </c>
      <c r="F15" s="33">
        <v>12</v>
      </c>
      <c r="G15" s="36">
        <f>F15*100/L15</f>
        <v>50</v>
      </c>
      <c r="H15" s="33">
        <v>0</v>
      </c>
      <c r="I15" s="33">
        <v>0</v>
      </c>
      <c r="J15" s="33">
        <v>0</v>
      </c>
      <c r="K15" s="33">
        <v>0</v>
      </c>
      <c r="L15" s="33">
        <f>J15+H15+F15+D15+B15</f>
        <v>24</v>
      </c>
      <c r="M15" s="73">
        <v>100</v>
      </c>
      <c r="O15" s="5"/>
    </row>
    <row r="16" spans="1:15" ht="24.75" customHeight="1">
      <c r="A16" s="20" t="s">
        <v>46</v>
      </c>
      <c r="B16" s="33"/>
      <c r="C16" s="36"/>
      <c r="D16" s="33"/>
      <c r="E16" s="33"/>
      <c r="F16" s="33"/>
      <c r="G16" s="36"/>
      <c r="H16" s="33"/>
      <c r="I16" s="33"/>
      <c r="J16" s="33"/>
      <c r="K16" s="33"/>
      <c r="L16" s="33"/>
      <c r="M16" s="73"/>
      <c r="O16" s="5"/>
    </row>
    <row r="17" spans="1:15" ht="15" customHeight="1">
      <c r="A17" s="20"/>
      <c r="B17" s="33"/>
      <c r="C17" s="36"/>
      <c r="D17" s="33"/>
      <c r="E17" s="33"/>
      <c r="F17" s="33"/>
      <c r="G17" s="33"/>
      <c r="H17" s="33"/>
      <c r="I17" s="33"/>
      <c r="J17" s="33"/>
      <c r="K17" s="36"/>
      <c r="L17" s="33"/>
      <c r="M17" s="73"/>
      <c r="O17" s="5"/>
    </row>
    <row r="18" spans="1:13" ht="24.75" customHeight="1">
      <c r="A18" s="24" t="s">
        <v>41</v>
      </c>
      <c r="B18" s="33">
        <v>13</v>
      </c>
      <c r="C18" s="36">
        <f>B18*100/L18</f>
        <v>65</v>
      </c>
      <c r="D18" s="33">
        <v>0</v>
      </c>
      <c r="E18" s="33">
        <v>0</v>
      </c>
      <c r="F18" s="33">
        <v>7</v>
      </c>
      <c r="G18" s="36">
        <f>F18*100/L18</f>
        <v>35</v>
      </c>
      <c r="H18" s="33">
        <v>0</v>
      </c>
      <c r="I18" s="33">
        <v>0</v>
      </c>
      <c r="J18" s="33">
        <v>0</v>
      </c>
      <c r="K18" s="33">
        <v>0</v>
      </c>
      <c r="L18" s="33">
        <f>SUM(B18,D18,F18,H18)</f>
        <v>20</v>
      </c>
      <c r="M18" s="73">
        <f>C18+G18</f>
        <v>100</v>
      </c>
    </row>
    <row r="19" spans="1:13" ht="24.75" customHeight="1">
      <c r="A19" s="24" t="s">
        <v>47</v>
      </c>
      <c r="B19" s="33"/>
      <c r="C19" s="36"/>
      <c r="D19" s="33"/>
      <c r="E19" s="33"/>
      <c r="F19" s="33"/>
      <c r="G19" s="38"/>
      <c r="H19" s="33"/>
      <c r="I19" s="33"/>
      <c r="J19" s="33"/>
      <c r="K19" s="33"/>
      <c r="L19" s="33"/>
      <c r="M19" s="73"/>
    </row>
    <row r="20" spans="1:13" ht="24.75" customHeight="1">
      <c r="A20" s="37"/>
      <c r="B20" s="33"/>
      <c r="C20" s="36"/>
      <c r="D20" s="33"/>
      <c r="E20" s="33"/>
      <c r="F20" s="33"/>
      <c r="G20" s="33"/>
      <c r="H20" s="33"/>
      <c r="I20" s="33"/>
      <c r="J20" s="33"/>
      <c r="K20" s="33"/>
      <c r="L20" s="33"/>
      <c r="M20" s="73"/>
    </row>
    <row r="21" spans="1:13" ht="24.75" customHeight="1">
      <c r="A21" s="20" t="s">
        <v>42</v>
      </c>
      <c r="B21" s="33">
        <v>5</v>
      </c>
      <c r="C21" s="36">
        <f>B21*100/L21</f>
        <v>35.714285714285715</v>
      </c>
      <c r="D21" s="33">
        <v>0</v>
      </c>
      <c r="E21" s="33">
        <v>0</v>
      </c>
      <c r="F21" s="33">
        <v>9</v>
      </c>
      <c r="G21" s="36">
        <f>F21*100/L21</f>
        <v>64.28571428571429</v>
      </c>
      <c r="H21" s="33">
        <v>0</v>
      </c>
      <c r="I21" s="33">
        <v>0</v>
      </c>
      <c r="J21" s="33">
        <v>0</v>
      </c>
      <c r="K21" s="33">
        <v>0</v>
      </c>
      <c r="L21" s="33">
        <f>SUM(B21,D21,F21,H21)</f>
        <v>14</v>
      </c>
      <c r="M21" s="73">
        <f>C21+G21</f>
        <v>100</v>
      </c>
    </row>
    <row r="22" spans="1:13" ht="24.75" customHeight="1">
      <c r="A22" s="20" t="s">
        <v>48</v>
      </c>
      <c r="B22" s="33"/>
      <c r="C22" s="36"/>
      <c r="D22" s="33"/>
      <c r="E22" s="33"/>
      <c r="F22" s="33"/>
      <c r="G22" s="36"/>
      <c r="H22" s="33"/>
      <c r="I22" s="33"/>
      <c r="J22" s="33"/>
      <c r="K22" s="33"/>
      <c r="L22" s="33"/>
      <c r="M22" s="73"/>
    </row>
    <row r="23" spans="1:13" ht="16.5" customHeight="1">
      <c r="A23" s="20"/>
      <c r="B23" s="33"/>
      <c r="C23" s="36"/>
      <c r="D23" s="33"/>
      <c r="E23" s="33"/>
      <c r="F23" s="33"/>
      <c r="G23" s="36"/>
      <c r="H23" s="33"/>
      <c r="I23" s="33"/>
      <c r="J23" s="33"/>
      <c r="K23" s="33"/>
      <c r="L23" s="33"/>
      <c r="M23" s="73"/>
    </row>
    <row r="24" spans="1:13" ht="24.75" customHeight="1">
      <c r="A24" s="24" t="s">
        <v>50</v>
      </c>
      <c r="B24" s="33">
        <v>10</v>
      </c>
      <c r="C24" s="69">
        <f>B24*100/L24</f>
        <v>62.5</v>
      </c>
      <c r="D24" s="33">
        <v>0</v>
      </c>
      <c r="E24" s="33">
        <v>0</v>
      </c>
      <c r="F24" s="33">
        <v>6</v>
      </c>
      <c r="G24" s="36">
        <f>F24*100/L24</f>
        <v>37.5</v>
      </c>
      <c r="H24" s="33">
        <v>0</v>
      </c>
      <c r="I24" s="33">
        <v>0</v>
      </c>
      <c r="J24" s="33">
        <v>0</v>
      </c>
      <c r="K24" s="33">
        <v>0</v>
      </c>
      <c r="L24" s="33">
        <f>SUM(B24,D24,F24,H24)</f>
        <v>16</v>
      </c>
      <c r="M24" s="73">
        <f>C24+G24</f>
        <v>100</v>
      </c>
    </row>
    <row r="25" spans="1:13" ht="24.75" customHeight="1">
      <c r="A25" s="24" t="s">
        <v>43</v>
      </c>
      <c r="B25" s="39"/>
      <c r="C25" s="71"/>
      <c r="D25" s="39"/>
      <c r="E25" s="39"/>
      <c r="F25" s="39"/>
      <c r="G25" s="71"/>
      <c r="H25" s="39"/>
      <c r="I25" s="39"/>
      <c r="J25" s="39"/>
      <c r="K25" s="39"/>
      <c r="L25" s="39"/>
      <c r="M25" s="74"/>
    </row>
    <row r="26" spans="1:13" ht="24.75" customHeight="1">
      <c r="A26" s="24"/>
      <c r="B26" s="39"/>
      <c r="C26" s="71"/>
      <c r="D26" s="39"/>
      <c r="E26" s="39"/>
      <c r="F26" s="39"/>
      <c r="G26" s="71"/>
      <c r="H26" s="39"/>
      <c r="I26" s="39"/>
      <c r="J26" s="39"/>
      <c r="K26" s="39"/>
      <c r="L26" s="39"/>
      <c r="M26" s="74"/>
    </row>
    <row r="27" spans="1:15" ht="24.75" customHeight="1">
      <c r="A27" s="20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74"/>
      <c r="O27" s="5"/>
    </row>
    <row r="28" spans="1:15" ht="24.75" customHeight="1">
      <c r="A28" s="40" t="s">
        <v>5</v>
      </c>
      <c r="B28" s="40">
        <f>SUM(B9:B27)</f>
        <v>64</v>
      </c>
      <c r="C28" s="41">
        <f>B28*100/L28</f>
        <v>56.63716814159292</v>
      </c>
      <c r="D28" s="40">
        <f>SUM(D9:D27)</f>
        <v>2</v>
      </c>
      <c r="E28" s="41">
        <f>SUM(E9:E27)</f>
        <v>1.7699115044247788</v>
      </c>
      <c r="F28" s="40">
        <f>SUM(F9:F27)</f>
        <v>47</v>
      </c>
      <c r="G28" s="41">
        <f>F28*100/L28</f>
        <v>41.5929203539823</v>
      </c>
      <c r="H28" s="72">
        <f>SUM(H9:H27)</f>
        <v>0</v>
      </c>
      <c r="I28" s="72">
        <f>SUM(I8:I27)</f>
        <v>0</v>
      </c>
      <c r="J28" s="72">
        <f>SUM(J9:J27)</f>
        <v>0</v>
      </c>
      <c r="K28" s="72">
        <f>SUM(K9:K27)</f>
        <v>0</v>
      </c>
      <c r="L28" s="40">
        <f>SUM(L9:L27)</f>
        <v>113</v>
      </c>
      <c r="M28" s="75">
        <v>100</v>
      </c>
      <c r="O28" s="5"/>
    </row>
    <row r="29" spans="1:13" ht="21.75">
      <c r="A29" s="26"/>
      <c r="B29" s="26"/>
      <c r="C29" s="42"/>
      <c r="D29" s="26"/>
      <c r="E29" s="26"/>
      <c r="F29" s="26"/>
      <c r="G29" s="26"/>
      <c r="H29" s="26"/>
      <c r="I29" s="26"/>
      <c r="J29" s="26"/>
      <c r="K29" s="26"/>
      <c r="L29" s="26"/>
      <c r="M29" s="42"/>
    </row>
    <row r="30" spans="1:13" ht="21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21.75">
      <c r="A31" s="26"/>
      <c r="B31" s="26"/>
      <c r="C31" s="42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21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21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21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21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21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</sheetData>
  <sheetProtection/>
  <mergeCells count="20">
    <mergeCell ref="D6:E6"/>
    <mergeCell ref="F7:G7"/>
    <mergeCell ref="A1:M1"/>
    <mergeCell ref="A3:M3"/>
    <mergeCell ref="F5:G5"/>
    <mergeCell ref="F6:G6"/>
    <mergeCell ref="L6:M6"/>
    <mergeCell ref="L5:M5"/>
    <mergeCell ref="J5:K5"/>
    <mergeCell ref="B5:C5"/>
    <mergeCell ref="L7:M7"/>
    <mergeCell ref="J6:K6"/>
    <mergeCell ref="J7:K7"/>
    <mergeCell ref="B6:C6"/>
    <mergeCell ref="B7:C7"/>
    <mergeCell ref="D5:E5"/>
    <mergeCell ref="H5:I5"/>
    <mergeCell ref="D7:E7"/>
    <mergeCell ref="H6:I6"/>
    <mergeCell ref="H7:I7"/>
  </mergeCells>
  <printOptions/>
  <pageMargins left="0.5118110236220472" right="0" top="0.7480314960629921" bottom="0.7480314960629921" header="0.31496062992125984" footer="0.31496062992125984"/>
  <pageSetup horizontalDpi="300" verticalDpi="300" orientation="portrait" paperSize="9" r:id="rId1"/>
  <ignoredErrors>
    <ignoredError sqref="I28 C28 G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="120" zoomScaleNormal="120" zoomScalePageLayoutView="0" workbookViewId="0" topLeftCell="A1">
      <selection activeCell="G30" sqref="A1:G30"/>
    </sheetView>
  </sheetViews>
  <sheetFormatPr defaultColWidth="9.140625" defaultRowHeight="15"/>
  <cols>
    <col min="1" max="1" width="32.8515625" style="1" customWidth="1"/>
    <col min="2" max="2" width="12.57421875" style="1" customWidth="1"/>
    <col min="3" max="3" width="8.00390625" style="1" customWidth="1"/>
    <col min="4" max="4" width="11.421875" style="1" customWidth="1"/>
    <col min="5" max="5" width="7.421875" style="1" customWidth="1"/>
    <col min="6" max="6" width="12.57421875" style="1" customWidth="1"/>
    <col min="7" max="7" width="7.7109375" style="1" customWidth="1"/>
    <col min="8" max="9" width="9.00390625" style="1" customWidth="1"/>
    <col min="10" max="10" width="35.57421875" style="1" customWidth="1"/>
    <col min="11" max="16384" width="9.00390625" style="1" customWidth="1"/>
  </cols>
  <sheetData>
    <row r="1" spans="1:7" ht="24">
      <c r="A1" s="356">
        <v>4</v>
      </c>
      <c r="B1" s="356"/>
      <c r="C1" s="356"/>
      <c r="D1" s="356"/>
      <c r="E1" s="356"/>
      <c r="F1" s="356"/>
      <c r="G1" s="356"/>
    </row>
    <row r="2" spans="1:7" ht="24">
      <c r="A2" s="43"/>
      <c r="B2" s="43"/>
      <c r="C2" s="43"/>
      <c r="D2" s="43"/>
      <c r="E2" s="43"/>
      <c r="F2" s="43"/>
      <c r="G2" s="43"/>
    </row>
    <row r="3" spans="1:7" ht="24">
      <c r="A3" s="357" t="s">
        <v>147</v>
      </c>
      <c r="B3" s="357"/>
      <c r="C3" s="357"/>
      <c r="D3" s="357"/>
      <c r="E3" s="357"/>
      <c r="F3" s="357"/>
      <c r="G3" s="357"/>
    </row>
    <row r="4" spans="1:12" ht="24">
      <c r="A4" s="43"/>
      <c r="B4" s="43"/>
      <c r="C4" s="43"/>
      <c r="D4" s="43"/>
      <c r="E4" s="43"/>
      <c r="F4" s="43"/>
      <c r="G4" s="43"/>
      <c r="K4" s="132"/>
      <c r="L4" s="192"/>
    </row>
    <row r="5" spans="1:7" ht="24">
      <c r="A5" s="44" t="s">
        <v>0</v>
      </c>
      <c r="B5" s="369" t="s">
        <v>19</v>
      </c>
      <c r="C5" s="370"/>
      <c r="D5" s="371" t="s">
        <v>20</v>
      </c>
      <c r="E5" s="370"/>
      <c r="F5" s="371" t="s">
        <v>5</v>
      </c>
      <c r="G5" s="370"/>
    </row>
    <row r="6" spans="1:7" ht="24">
      <c r="A6" s="45"/>
      <c r="B6" s="46" t="s">
        <v>17</v>
      </c>
      <c r="C6" s="47" t="s">
        <v>18</v>
      </c>
      <c r="D6" s="47" t="s">
        <v>17</v>
      </c>
      <c r="E6" s="47" t="s">
        <v>18</v>
      </c>
      <c r="F6" s="47" t="s">
        <v>17</v>
      </c>
      <c r="G6" s="47" t="s">
        <v>18</v>
      </c>
    </row>
    <row r="7" spans="1:10" ht="24">
      <c r="A7" s="18" t="s">
        <v>79</v>
      </c>
      <c r="B7" s="205">
        <v>4093243.98</v>
      </c>
      <c r="C7" s="56">
        <f>B7*100/B27</f>
        <v>17.908080850919017</v>
      </c>
      <c r="D7" s="80">
        <v>0</v>
      </c>
      <c r="E7" s="80">
        <v>0</v>
      </c>
      <c r="F7" s="205">
        <f>B7+D7</f>
        <v>4093243.98</v>
      </c>
      <c r="G7" s="206">
        <f>F7*100/F27</f>
        <v>17.908080850919017</v>
      </c>
      <c r="J7" s="9"/>
    </row>
    <row r="8" spans="1:10" ht="24">
      <c r="A8" s="78" t="s">
        <v>80</v>
      </c>
      <c r="B8" s="50"/>
      <c r="C8" s="49"/>
      <c r="D8" s="51"/>
      <c r="E8" s="49"/>
      <c r="F8" s="50"/>
      <c r="G8" s="49"/>
      <c r="J8" s="7"/>
    </row>
    <row r="9" spans="1:10" ht="24">
      <c r="A9" s="68"/>
      <c r="B9" s="93"/>
      <c r="C9" s="48"/>
      <c r="D9" s="52"/>
      <c r="E9" s="49"/>
      <c r="F9" s="93"/>
      <c r="G9" s="48"/>
      <c r="J9" s="11"/>
    </row>
    <row r="10" spans="1:10" ht="24">
      <c r="A10" s="34"/>
      <c r="B10" s="50"/>
      <c r="C10" s="49"/>
      <c r="D10" s="54"/>
      <c r="E10" s="49"/>
      <c r="F10" s="50"/>
      <c r="G10" s="49"/>
      <c r="J10" s="10"/>
    </row>
    <row r="11" spans="1:10" ht="24">
      <c r="A11" s="20" t="s">
        <v>44</v>
      </c>
      <c r="B11" s="204">
        <v>50360</v>
      </c>
      <c r="C11" s="56">
        <f>B11*100/B27</f>
        <v>0.22032670323557937</v>
      </c>
      <c r="D11" s="80">
        <v>0</v>
      </c>
      <c r="E11" s="80">
        <v>0</v>
      </c>
      <c r="F11" s="204">
        <f>B11+D11</f>
        <v>50360</v>
      </c>
      <c r="G11" s="207">
        <f>F11*100/F27</f>
        <v>0.22032670323557937</v>
      </c>
      <c r="J11" s="7"/>
    </row>
    <row r="12" spans="1:10" ht="24">
      <c r="A12" s="37"/>
      <c r="B12" s="50"/>
      <c r="C12" s="49"/>
      <c r="D12" s="80"/>
      <c r="E12" s="50"/>
      <c r="F12" s="50"/>
      <c r="G12" s="49"/>
      <c r="J12" s="8"/>
    </row>
    <row r="13" spans="1:10" ht="24">
      <c r="A13" s="20" t="s">
        <v>45</v>
      </c>
      <c r="B13" s="201">
        <v>14108843.34</v>
      </c>
      <c r="C13" s="56">
        <f>B13*100/B27</f>
        <v>61.726666790497625</v>
      </c>
      <c r="D13" s="80">
        <v>0</v>
      </c>
      <c r="E13" s="80">
        <v>0</v>
      </c>
      <c r="F13" s="201">
        <f>B13+D13</f>
        <v>14108843.34</v>
      </c>
      <c r="G13" s="207">
        <f>F13*100/F27</f>
        <v>61.726666790497625</v>
      </c>
      <c r="J13" s="7"/>
    </row>
    <row r="14" spans="1:10" ht="24">
      <c r="A14" s="20" t="s">
        <v>46</v>
      </c>
      <c r="B14" s="50"/>
      <c r="C14" s="49"/>
      <c r="D14" s="52"/>
      <c r="E14" s="49"/>
      <c r="F14" s="50"/>
      <c r="G14" s="49"/>
      <c r="J14" s="7"/>
    </row>
    <row r="15" spans="1:10" ht="24">
      <c r="A15" s="20"/>
      <c r="B15" s="50"/>
      <c r="C15" s="49"/>
      <c r="D15" s="52"/>
      <c r="E15" s="49"/>
      <c r="F15" s="50"/>
      <c r="G15" s="49"/>
      <c r="J15" s="7"/>
    </row>
    <row r="16" spans="1:7" ht="24">
      <c r="A16" s="24" t="s">
        <v>41</v>
      </c>
      <c r="B16" s="208">
        <v>3156065.34</v>
      </c>
      <c r="C16" s="50">
        <f>B16*100/B27</f>
        <v>13.807892604413778</v>
      </c>
      <c r="D16" s="80">
        <v>0</v>
      </c>
      <c r="E16" s="80">
        <v>0</v>
      </c>
      <c r="F16" s="208">
        <f>B16+D16</f>
        <v>3156065.34</v>
      </c>
      <c r="G16" s="50">
        <f>F16*100/F27</f>
        <v>13.807892604413778</v>
      </c>
    </row>
    <row r="17" spans="1:7" ht="24">
      <c r="A17" s="24" t="s">
        <v>47</v>
      </c>
      <c r="B17" s="55"/>
      <c r="C17" s="48"/>
      <c r="D17" s="52"/>
      <c r="E17" s="49"/>
      <c r="F17" s="55"/>
      <c r="G17" s="48"/>
    </row>
    <row r="18" spans="1:7" ht="24">
      <c r="A18" s="37"/>
      <c r="B18" s="50"/>
      <c r="C18" s="49"/>
      <c r="D18" s="54"/>
      <c r="E18" s="49"/>
      <c r="F18" s="50"/>
      <c r="G18" s="49"/>
    </row>
    <row r="19" spans="1:7" ht="24">
      <c r="A19" s="20" t="s">
        <v>42</v>
      </c>
      <c r="B19" s="201">
        <v>111811</v>
      </c>
      <c r="C19" s="56">
        <f>B19*100/B27</f>
        <v>0.48917690658207635</v>
      </c>
      <c r="D19" s="80">
        <v>0</v>
      </c>
      <c r="E19" s="80">
        <v>0</v>
      </c>
      <c r="F19" s="201">
        <f>B19+D19</f>
        <v>111811</v>
      </c>
      <c r="G19" s="207">
        <f>F19*100/F27</f>
        <v>0.48917690658207635</v>
      </c>
    </row>
    <row r="20" spans="1:7" ht="24">
      <c r="A20" s="20" t="s">
        <v>48</v>
      </c>
      <c r="B20" s="50"/>
      <c r="C20" s="49"/>
      <c r="D20" s="54"/>
      <c r="E20" s="49"/>
      <c r="F20" s="50"/>
      <c r="G20" s="49"/>
    </row>
    <row r="21" spans="1:7" ht="24">
      <c r="A21" s="37"/>
      <c r="B21" s="50"/>
      <c r="C21" s="49"/>
      <c r="D21" s="54"/>
      <c r="E21" s="49"/>
      <c r="F21" s="50"/>
      <c r="G21" s="49"/>
    </row>
    <row r="22" spans="1:7" ht="24">
      <c r="A22" s="24" t="s">
        <v>50</v>
      </c>
      <c r="B22" s="203">
        <v>1130332.5</v>
      </c>
      <c r="C22" s="56">
        <f>B22*100/B27</f>
        <v>4.9452429167003675</v>
      </c>
      <c r="D22" s="80">
        <v>0</v>
      </c>
      <c r="E22" s="80">
        <v>0</v>
      </c>
      <c r="F22" s="203">
        <f>B22+D22</f>
        <v>1130332.5</v>
      </c>
      <c r="G22" s="207">
        <f>F22*100/F27</f>
        <v>4.9452429167003675</v>
      </c>
    </row>
    <row r="23" spans="1:7" ht="24">
      <c r="A23" s="20" t="s">
        <v>43</v>
      </c>
      <c r="B23" s="50"/>
      <c r="C23" s="49"/>
      <c r="D23" s="54"/>
      <c r="E23" s="49"/>
      <c r="F23" s="50"/>
      <c r="G23" s="49"/>
    </row>
    <row r="24" spans="1:7" ht="24">
      <c r="A24" s="20"/>
      <c r="B24" s="50"/>
      <c r="C24" s="49"/>
      <c r="D24" s="51"/>
      <c r="E24" s="49"/>
      <c r="F24" s="50"/>
      <c r="G24" s="49"/>
    </row>
    <row r="25" spans="1:7" ht="24">
      <c r="A25" s="20" t="s">
        <v>82</v>
      </c>
      <c r="B25" s="201">
        <v>206310</v>
      </c>
      <c r="C25" s="53">
        <f>B25*100/B27</f>
        <v>0.9026132276515564</v>
      </c>
      <c r="D25" s="80">
        <v>0</v>
      </c>
      <c r="E25" s="80">
        <v>0</v>
      </c>
      <c r="F25" s="201">
        <f>B25+D25</f>
        <v>206310</v>
      </c>
      <c r="G25" s="53">
        <f>F25*100/F27</f>
        <v>0.9026132276515564</v>
      </c>
    </row>
    <row r="26" spans="1:10" ht="24">
      <c r="A26" s="20"/>
      <c r="B26" s="50"/>
      <c r="C26" s="49"/>
      <c r="D26" s="51"/>
      <c r="E26" s="49"/>
      <c r="F26" s="50"/>
      <c r="G26" s="49"/>
      <c r="J26" s="12"/>
    </row>
    <row r="27" spans="1:7" ht="24">
      <c r="A27" s="47" t="s">
        <v>5</v>
      </c>
      <c r="B27" s="57">
        <f>SUM(B7:B26)</f>
        <v>22856966.16</v>
      </c>
      <c r="C27" s="57">
        <f>SUM(C7:C26)</f>
        <v>100</v>
      </c>
      <c r="D27" s="88">
        <f>SUM(D7:D26)</f>
        <v>0</v>
      </c>
      <c r="E27" s="87">
        <v>0</v>
      </c>
      <c r="F27" s="57">
        <f>SUM(F7:F26)</f>
        <v>22856966.16</v>
      </c>
      <c r="G27" s="57">
        <f>SUM(G7:G26)</f>
        <v>100</v>
      </c>
    </row>
    <row r="28" spans="1:7" ht="24">
      <c r="A28" s="43"/>
      <c r="B28" s="58"/>
      <c r="C28" s="43"/>
      <c r="D28" s="43"/>
      <c r="E28" s="81"/>
      <c r="F28" s="43"/>
      <c r="G28" s="43"/>
    </row>
    <row r="29" spans="1:7" ht="24">
      <c r="A29" s="43"/>
      <c r="B29" s="58"/>
      <c r="C29" s="43"/>
      <c r="D29" s="43"/>
      <c r="E29" s="43"/>
      <c r="F29" s="43"/>
      <c r="G29" s="43"/>
    </row>
    <row r="30" spans="1:7" ht="24">
      <c r="A30" s="43"/>
      <c r="B30" s="81"/>
      <c r="C30" s="43"/>
      <c r="D30" s="43"/>
      <c r="E30" s="43"/>
      <c r="F30" s="209"/>
      <c r="G30" s="43"/>
    </row>
    <row r="31" spans="1:7" ht="24">
      <c r="A31" s="43"/>
      <c r="B31" s="43"/>
      <c r="C31" s="43"/>
      <c r="D31" s="43"/>
      <c r="E31" s="43"/>
      <c r="F31" s="43"/>
      <c r="G31" s="43"/>
    </row>
    <row r="32" spans="1:7" ht="24">
      <c r="A32" s="43"/>
      <c r="B32" s="43"/>
      <c r="C32" s="43"/>
      <c r="D32" s="43"/>
      <c r="E32" s="43"/>
      <c r="F32" s="43"/>
      <c r="G32" s="43"/>
    </row>
    <row r="33" spans="1:7" ht="24">
      <c r="A33" s="43"/>
      <c r="B33" s="43"/>
      <c r="C33" s="43"/>
      <c r="D33" s="43"/>
      <c r="E33" s="43"/>
      <c r="F33" s="43"/>
      <c r="G33" s="43"/>
    </row>
    <row r="34" spans="1:7" ht="24">
      <c r="A34" s="43"/>
      <c r="B34" s="43"/>
      <c r="C34" s="43"/>
      <c r="D34" s="43"/>
      <c r="E34" s="43"/>
      <c r="F34" s="43"/>
      <c r="G34" s="43"/>
    </row>
  </sheetData>
  <sheetProtection/>
  <mergeCells count="5">
    <mergeCell ref="B5:C5"/>
    <mergeCell ref="D5:E5"/>
    <mergeCell ref="F5:G5"/>
    <mergeCell ref="A1:G1"/>
    <mergeCell ref="A3:G3"/>
  </mergeCells>
  <printOptions/>
  <pageMargins left="0.39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150" zoomScaleNormal="150" zoomScalePageLayoutView="0" workbookViewId="0" topLeftCell="A7">
      <selection activeCell="G30" sqref="A1:G30"/>
    </sheetView>
  </sheetViews>
  <sheetFormatPr defaultColWidth="9.140625" defaultRowHeight="15"/>
  <cols>
    <col min="1" max="1" width="2.421875" style="313" customWidth="1"/>
    <col min="2" max="2" width="44.421875" style="43" customWidth="1"/>
    <col min="3" max="3" width="7.28125" style="43" customWidth="1"/>
    <col min="4" max="4" width="8.28125" style="43" customWidth="1"/>
    <col min="5" max="5" width="6.8515625" style="43" customWidth="1"/>
    <col min="6" max="7" width="11.421875" style="43" customWidth="1"/>
    <col min="8" max="11" width="9.00390625" style="1" customWidth="1"/>
    <col min="12" max="12" width="34.57421875" style="1" customWidth="1"/>
    <col min="13" max="16384" width="9.00390625" style="1" customWidth="1"/>
  </cols>
  <sheetData>
    <row r="1" spans="2:7" ht="24">
      <c r="B1" s="356">
        <v>5</v>
      </c>
      <c r="C1" s="356"/>
      <c r="D1" s="356"/>
      <c r="E1" s="356"/>
      <c r="F1" s="356"/>
      <c r="G1" s="356"/>
    </row>
    <row r="4" spans="1:7" ht="24">
      <c r="A4" s="357" t="s">
        <v>27</v>
      </c>
      <c r="B4" s="357"/>
      <c r="C4" s="357"/>
      <c r="D4" s="357"/>
      <c r="E4" s="357"/>
      <c r="F4" s="357"/>
      <c r="G4" s="357"/>
    </row>
    <row r="5" spans="1:7" ht="24">
      <c r="A5" s="375" t="s">
        <v>148</v>
      </c>
      <c r="B5" s="375"/>
      <c r="C5" s="375"/>
      <c r="D5" s="375"/>
      <c r="E5" s="375"/>
      <c r="F5" s="375"/>
      <c r="G5" s="375"/>
    </row>
    <row r="7" spans="1:7" ht="24">
      <c r="A7" s="59"/>
      <c r="B7" s="59"/>
      <c r="C7" s="372" t="s">
        <v>21</v>
      </c>
      <c r="D7" s="373"/>
      <c r="E7" s="374"/>
      <c r="F7" s="372" t="s">
        <v>22</v>
      </c>
      <c r="G7" s="374"/>
    </row>
    <row r="8" spans="1:7" ht="24">
      <c r="A8" s="60" t="s">
        <v>59</v>
      </c>
      <c r="B8" s="60" t="s">
        <v>2</v>
      </c>
      <c r="C8" s="82" t="s">
        <v>10</v>
      </c>
      <c r="D8" s="82" t="s">
        <v>9</v>
      </c>
      <c r="E8" s="82" t="s">
        <v>11</v>
      </c>
      <c r="F8" s="82" t="s">
        <v>22</v>
      </c>
      <c r="G8" s="82" t="s">
        <v>25</v>
      </c>
    </row>
    <row r="9" spans="1:7" ht="24">
      <c r="A9" s="61"/>
      <c r="B9" s="61"/>
      <c r="C9" s="83" t="s">
        <v>23</v>
      </c>
      <c r="D9" s="83" t="s">
        <v>10</v>
      </c>
      <c r="E9" s="83" t="s">
        <v>10</v>
      </c>
      <c r="F9" s="83" t="s">
        <v>24</v>
      </c>
      <c r="G9" s="83" t="s">
        <v>26</v>
      </c>
    </row>
    <row r="10" spans="1:7" ht="24">
      <c r="A10" s="59">
        <v>1</v>
      </c>
      <c r="B10" s="317" t="s">
        <v>230</v>
      </c>
      <c r="C10" s="328"/>
      <c r="D10" s="328" t="s">
        <v>122</v>
      </c>
      <c r="E10" s="328"/>
      <c r="F10" s="318">
        <v>1300000</v>
      </c>
      <c r="G10" s="323">
        <v>1190000</v>
      </c>
    </row>
    <row r="11" spans="1:7" ht="24">
      <c r="A11" s="54"/>
      <c r="B11" s="319" t="s">
        <v>231</v>
      </c>
      <c r="C11" s="329"/>
      <c r="D11" s="329"/>
      <c r="E11" s="329"/>
      <c r="F11" s="318"/>
      <c r="G11" s="232"/>
    </row>
    <row r="12" spans="1:7" ht="24">
      <c r="A12" s="331"/>
      <c r="B12" s="321" t="s">
        <v>232</v>
      </c>
      <c r="C12" s="331"/>
      <c r="D12" s="331"/>
      <c r="E12" s="331"/>
      <c r="F12" s="322"/>
      <c r="G12" s="322"/>
    </row>
    <row r="13" spans="1:7" ht="24">
      <c r="A13" s="334">
        <v>2</v>
      </c>
      <c r="B13" s="324" t="s">
        <v>230</v>
      </c>
      <c r="C13" s="328" t="s">
        <v>122</v>
      </c>
      <c r="D13" s="332"/>
      <c r="E13" s="333"/>
      <c r="F13" s="326">
        <v>5159000</v>
      </c>
      <c r="G13" s="326">
        <v>4222200</v>
      </c>
    </row>
    <row r="14" spans="1:7" ht="24">
      <c r="A14" s="54"/>
      <c r="B14" s="319" t="s">
        <v>233</v>
      </c>
      <c r="C14" s="54"/>
      <c r="D14" s="62"/>
      <c r="E14" s="62"/>
      <c r="F14" s="84"/>
      <c r="G14" s="84"/>
    </row>
    <row r="15" spans="1:7" ht="24">
      <c r="A15" s="331"/>
      <c r="B15" s="30" t="s">
        <v>234</v>
      </c>
      <c r="C15" s="331"/>
      <c r="D15" s="330"/>
      <c r="E15" s="330"/>
      <c r="F15" s="325"/>
      <c r="G15" s="325"/>
    </row>
    <row r="16" spans="1:7" ht="24">
      <c r="A16" s="336">
        <v>3</v>
      </c>
      <c r="B16" s="333" t="s">
        <v>235</v>
      </c>
      <c r="C16" s="333"/>
      <c r="D16" s="328" t="s">
        <v>122</v>
      </c>
      <c r="E16" s="333"/>
      <c r="F16" s="326">
        <v>870000</v>
      </c>
      <c r="G16" s="326">
        <v>696000</v>
      </c>
    </row>
    <row r="17" spans="1:7" ht="24">
      <c r="A17" s="54"/>
      <c r="B17" s="62" t="s">
        <v>236</v>
      </c>
      <c r="C17" s="62"/>
      <c r="D17" s="62"/>
      <c r="E17" s="62"/>
      <c r="F17" s="84"/>
      <c r="G17" s="84"/>
    </row>
    <row r="18" spans="1:7" ht="24">
      <c r="A18" s="331"/>
      <c r="B18" s="330" t="s">
        <v>237</v>
      </c>
      <c r="C18" s="330"/>
      <c r="D18" s="330"/>
      <c r="E18" s="330"/>
      <c r="F18" s="325"/>
      <c r="G18" s="325"/>
    </row>
    <row r="19" spans="1:7" ht="24">
      <c r="A19" s="334"/>
      <c r="B19" s="327"/>
      <c r="C19" s="327"/>
      <c r="D19" s="327"/>
      <c r="E19" s="327"/>
      <c r="F19" s="320"/>
      <c r="G19" s="320"/>
    </row>
    <row r="20" spans="1:7" ht="24">
      <c r="A20" s="54"/>
      <c r="B20" s="76"/>
      <c r="C20" s="76"/>
      <c r="D20" s="76"/>
      <c r="E20" s="76"/>
      <c r="F20" s="84"/>
      <c r="G20" s="84"/>
    </row>
    <row r="21" spans="1:7" ht="24">
      <c r="A21" s="60"/>
      <c r="B21" s="76"/>
      <c r="C21" s="76"/>
      <c r="D21" s="76"/>
      <c r="E21" s="76"/>
      <c r="F21" s="84"/>
      <c r="G21" s="84"/>
    </row>
    <row r="22" spans="1:7" ht="24">
      <c r="A22" s="61"/>
      <c r="B22" s="47" t="s">
        <v>5</v>
      </c>
      <c r="C22" s="47"/>
      <c r="D22" s="47"/>
      <c r="E22" s="47"/>
      <c r="F22" s="337">
        <f>SUM(F10:F21)</f>
        <v>7329000</v>
      </c>
      <c r="G22" s="337">
        <f>SUM(G10:G21)</f>
        <v>6108200</v>
      </c>
    </row>
    <row r="23" ht="24">
      <c r="F23" s="335"/>
    </row>
  </sheetData>
  <sheetProtection/>
  <mergeCells count="5">
    <mergeCell ref="C7:E7"/>
    <mergeCell ref="F7:G7"/>
    <mergeCell ref="B1:G1"/>
    <mergeCell ref="A4:G4"/>
    <mergeCell ref="A5:G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110" zoomScaleNormal="110" zoomScalePageLayoutView="0" workbookViewId="0" topLeftCell="A1">
      <selection activeCell="A9" sqref="A9:C30"/>
    </sheetView>
  </sheetViews>
  <sheetFormatPr defaultColWidth="9.140625" defaultRowHeight="15"/>
  <cols>
    <col min="1" max="1" width="41.7109375" style="1" customWidth="1"/>
    <col min="2" max="2" width="21.28125" style="1" customWidth="1"/>
    <col min="3" max="3" width="20.28125" style="1" customWidth="1"/>
    <col min="4" max="4" width="7.421875" style="1" hidden="1" customWidth="1"/>
    <col min="5" max="5" width="14.7109375" style="1" customWidth="1"/>
    <col min="6" max="16384" width="9.00390625" style="1" customWidth="1"/>
  </cols>
  <sheetData>
    <row r="1" spans="1:3" ht="21.75" customHeight="1">
      <c r="A1" s="356">
        <v>6</v>
      </c>
      <c r="B1" s="356"/>
      <c r="C1" s="356"/>
    </row>
    <row r="2" spans="1:3" ht="21.75" customHeight="1">
      <c r="A2" s="380" t="s">
        <v>29</v>
      </c>
      <c r="B2" s="381"/>
      <c r="C2" s="382"/>
    </row>
    <row r="3" spans="1:3" ht="21.75" customHeight="1">
      <c r="A3" s="355" t="s">
        <v>30</v>
      </c>
      <c r="B3" s="355"/>
      <c r="C3" s="355"/>
    </row>
    <row r="4" spans="1:3" ht="21.75" customHeight="1">
      <c r="A4" s="355" t="s">
        <v>35</v>
      </c>
      <c r="B4" s="355"/>
      <c r="C4" s="355"/>
    </row>
    <row r="5" spans="1:3" ht="21.75" customHeight="1">
      <c r="A5" s="43" t="s">
        <v>31</v>
      </c>
      <c r="B5" s="43"/>
      <c r="C5" s="43"/>
    </row>
    <row r="6" spans="1:3" ht="21.75" customHeight="1">
      <c r="A6" s="355" t="s">
        <v>108</v>
      </c>
      <c r="B6" s="355"/>
      <c r="C6" s="355"/>
    </row>
    <row r="7" spans="1:3" ht="21.75" customHeight="1">
      <c r="A7" s="355" t="s">
        <v>109</v>
      </c>
      <c r="B7" s="355"/>
      <c r="C7" s="355"/>
    </row>
    <row r="8" spans="1:3" ht="21.75" customHeight="1">
      <c r="A8" s="355" t="s">
        <v>149</v>
      </c>
      <c r="B8" s="355"/>
      <c r="C8" s="355"/>
    </row>
    <row r="9" spans="1:3" ht="21.75" customHeight="1">
      <c r="A9" s="357" t="s">
        <v>152</v>
      </c>
      <c r="B9" s="357"/>
      <c r="C9" s="357"/>
    </row>
    <row r="10" spans="1:3" ht="21.75" customHeight="1">
      <c r="A10" s="355" t="s">
        <v>150</v>
      </c>
      <c r="B10" s="355"/>
      <c r="C10" s="355"/>
    </row>
    <row r="11" spans="1:3" ht="21.75" customHeight="1">
      <c r="A11" s="355" t="s">
        <v>151</v>
      </c>
      <c r="B11" s="355"/>
      <c r="C11" s="355"/>
    </row>
    <row r="12" spans="1:3" ht="21.75" customHeight="1">
      <c r="A12" s="63"/>
      <c r="B12" s="371" t="s">
        <v>7</v>
      </c>
      <c r="C12" s="370"/>
    </row>
    <row r="13" spans="1:3" ht="21.75" customHeight="1">
      <c r="A13" s="64" t="s">
        <v>0</v>
      </c>
      <c r="B13" s="14" t="s">
        <v>7</v>
      </c>
      <c r="C13" s="65" t="s">
        <v>7</v>
      </c>
    </row>
    <row r="14" spans="1:3" ht="21.75" customHeight="1">
      <c r="A14" s="64"/>
      <c r="B14" s="14" t="s">
        <v>32</v>
      </c>
      <c r="C14" s="65" t="s">
        <v>33</v>
      </c>
    </row>
    <row r="15" spans="1:3" ht="21.75" customHeight="1">
      <c r="A15" s="66"/>
      <c r="B15" s="17" t="s">
        <v>153</v>
      </c>
      <c r="C15" s="67"/>
    </row>
    <row r="16" spans="1:3" ht="21.75" customHeight="1">
      <c r="A16" s="183" t="s">
        <v>111</v>
      </c>
      <c r="B16" s="180">
        <v>31</v>
      </c>
      <c r="C16" s="177">
        <v>20</v>
      </c>
    </row>
    <row r="17" spans="1:3" ht="21.75" customHeight="1">
      <c r="A17" s="184" t="s">
        <v>110</v>
      </c>
      <c r="B17" s="181"/>
      <c r="C17" s="178"/>
    </row>
    <row r="18" spans="1:3" ht="21.75" customHeight="1">
      <c r="A18" s="185" t="s">
        <v>44</v>
      </c>
      <c r="B18" s="59">
        <v>8</v>
      </c>
      <c r="C18" s="177">
        <v>4</v>
      </c>
    </row>
    <row r="19" spans="1:3" ht="21.75" customHeight="1">
      <c r="A19" s="30"/>
      <c r="B19" s="61"/>
      <c r="C19" s="178"/>
    </row>
    <row r="20" spans="1:3" ht="21.75" customHeight="1">
      <c r="A20" s="186" t="s">
        <v>45</v>
      </c>
      <c r="B20" s="60">
        <v>24</v>
      </c>
      <c r="C20" s="177">
        <v>12</v>
      </c>
    </row>
    <row r="21" spans="1:3" ht="21.75" customHeight="1">
      <c r="A21" s="187" t="s">
        <v>46</v>
      </c>
      <c r="B21" s="61"/>
      <c r="C21" s="178"/>
    </row>
    <row r="22" spans="1:7" ht="21.75" customHeight="1">
      <c r="A22" s="188" t="s">
        <v>52</v>
      </c>
      <c r="B22" s="60">
        <v>20</v>
      </c>
      <c r="C22" s="179">
        <v>13</v>
      </c>
      <c r="G22" s="1" t="s">
        <v>156</v>
      </c>
    </row>
    <row r="23" spans="1:3" ht="21.75" customHeight="1">
      <c r="A23" s="187" t="s">
        <v>51</v>
      </c>
      <c r="B23" s="61"/>
      <c r="C23" s="178"/>
    </row>
    <row r="24" spans="1:3" ht="21.75" customHeight="1">
      <c r="A24" s="186" t="s">
        <v>53</v>
      </c>
      <c r="B24" s="60">
        <v>14</v>
      </c>
      <c r="C24" s="177">
        <v>5</v>
      </c>
    </row>
    <row r="25" spans="1:3" ht="21.75" customHeight="1">
      <c r="A25" s="187" t="s">
        <v>54</v>
      </c>
      <c r="B25" s="61"/>
      <c r="C25" s="179"/>
    </row>
    <row r="26" spans="1:3" ht="21.75" customHeight="1">
      <c r="A26" s="189" t="s">
        <v>55</v>
      </c>
      <c r="B26" s="59">
        <v>16</v>
      </c>
      <c r="C26" s="177">
        <v>10</v>
      </c>
    </row>
    <row r="27" spans="1:3" ht="21.75" customHeight="1">
      <c r="A27" s="187" t="s">
        <v>56</v>
      </c>
      <c r="B27" s="45"/>
      <c r="C27" s="178"/>
    </row>
    <row r="28" spans="1:3" ht="28.5" customHeight="1">
      <c r="A28" s="40" t="s">
        <v>5</v>
      </c>
      <c r="B28" s="182">
        <f>SUM(B16:B27)</f>
        <v>113</v>
      </c>
      <c r="C28" s="47">
        <f>SUM(C16:C27)</f>
        <v>64</v>
      </c>
    </row>
    <row r="29" spans="1:3" ht="24.75" customHeight="1">
      <c r="A29" s="376" t="s">
        <v>5</v>
      </c>
      <c r="B29" s="377"/>
      <c r="C29" s="47"/>
    </row>
    <row r="30" spans="1:3" ht="24" customHeight="1">
      <c r="A30" s="40" t="s">
        <v>154</v>
      </c>
      <c r="B30" s="233">
        <f>C28*100/B28</f>
        <v>56.63716814159292</v>
      </c>
      <c r="C30" s="176"/>
    </row>
    <row r="31" spans="1:3" ht="24">
      <c r="A31" s="375"/>
      <c r="B31" s="375"/>
      <c r="C31" s="375"/>
    </row>
    <row r="32" spans="1:3" ht="27.75">
      <c r="A32" s="86"/>
      <c r="B32" s="86"/>
      <c r="C32" s="85"/>
    </row>
    <row r="33" spans="1:3" ht="27.75">
      <c r="A33" s="379"/>
      <c r="B33" s="379"/>
      <c r="C33" s="379"/>
    </row>
    <row r="34" spans="1:3" ht="24">
      <c r="A34" s="357"/>
      <c r="B34" s="357"/>
      <c r="C34" s="357"/>
    </row>
    <row r="35" spans="1:3" ht="20.25">
      <c r="A35" s="378"/>
      <c r="B35" s="378"/>
      <c r="C35" s="378"/>
    </row>
  </sheetData>
  <sheetProtection/>
  <mergeCells count="16">
    <mergeCell ref="A1:C1"/>
    <mergeCell ref="A9:C9"/>
    <mergeCell ref="A10:C10"/>
    <mergeCell ref="A2:C2"/>
    <mergeCell ref="A3:C3"/>
    <mergeCell ref="A4:C4"/>
    <mergeCell ref="A7:C7"/>
    <mergeCell ref="A8:C8"/>
    <mergeCell ref="A6:C6"/>
    <mergeCell ref="A11:C11"/>
    <mergeCell ref="B12:C12"/>
    <mergeCell ref="A29:B29"/>
    <mergeCell ref="A35:C35"/>
    <mergeCell ref="A31:C31"/>
    <mergeCell ref="A33:C33"/>
    <mergeCell ref="A34:C3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8"/>
  <sheetViews>
    <sheetView zoomScale="146" zoomScaleNormal="146" zoomScalePageLayoutView="0" workbookViewId="0" topLeftCell="A1">
      <selection activeCell="D178" sqref="D178"/>
    </sheetView>
  </sheetViews>
  <sheetFormatPr defaultColWidth="9.140625" defaultRowHeight="15"/>
  <cols>
    <col min="1" max="1" width="3.28125" style="116" bestFit="1" customWidth="1"/>
    <col min="2" max="2" width="74.28125" style="1" customWidth="1"/>
    <col min="3" max="4" width="11.421875" style="95" customWidth="1"/>
    <col min="5" max="5" width="24.421875" style="152" customWidth="1"/>
    <col min="6" max="6" width="10.421875" style="152" customWidth="1"/>
    <col min="8" max="8" width="15.7109375" style="0" customWidth="1"/>
  </cols>
  <sheetData>
    <row r="1" spans="1:6" ht="21.75" customHeight="1">
      <c r="A1" s="356">
        <v>7</v>
      </c>
      <c r="B1" s="356"/>
      <c r="C1" s="356"/>
      <c r="D1" s="356"/>
      <c r="E1" s="356"/>
      <c r="F1" s="356"/>
    </row>
    <row r="2" spans="1:6" ht="20.25">
      <c r="A2" s="388" t="s">
        <v>83</v>
      </c>
      <c r="B2" s="388"/>
      <c r="C2" s="388"/>
      <c r="D2" s="388"/>
      <c r="E2" s="388"/>
      <c r="F2" s="388"/>
    </row>
    <row r="3" spans="1:6" ht="24">
      <c r="A3" s="389" t="s">
        <v>155</v>
      </c>
      <c r="B3" s="389"/>
      <c r="C3" s="389"/>
      <c r="D3" s="389"/>
      <c r="E3" s="389"/>
      <c r="F3" s="389"/>
    </row>
    <row r="4" spans="1:6" ht="21" customHeight="1">
      <c r="A4" s="384" t="s">
        <v>59</v>
      </c>
      <c r="B4" s="384" t="s">
        <v>60</v>
      </c>
      <c r="C4" s="89" t="s">
        <v>57</v>
      </c>
      <c r="D4" s="100" t="s">
        <v>61</v>
      </c>
      <c r="E4" s="44" t="s">
        <v>84</v>
      </c>
      <c r="F4" s="44" t="s">
        <v>85</v>
      </c>
    </row>
    <row r="5" spans="1:6" ht="21" customHeight="1">
      <c r="A5" s="385"/>
      <c r="B5" s="385"/>
      <c r="C5" s="90" t="s">
        <v>58</v>
      </c>
      <c r="D5" s="101" t="s">
        <v>58</v>
      </c>
      <c r="E5" s="136"/>
      <c r="F5" s="136"/>
    </row>
    <row r="6" spans="1:6" ht="21" customHeight="1">
      <c r="A6" s="102"/>
      <c r="B6" s="103" t="s">
        <v>62</v>
      </c>
      <c r="C6" s="91"/>
      <c r="D6" s="91"/>
      <c r="E6" s="137"/>
      <c r="F6" s="138"/>
    </row>
    <row r="7" spans="1:6" ht="21" customHeight="1">
      <c r="A7" s="139"/>
      <c r="B7" s="113" t="s">
        <v>40</v>
      </c>
      <c r="C7" s="94"/>
      <c r="D7" s="94"/>
      <c r="E7" s="140"/>
      <c r="F7" s="141"/>
    </row>
    <row r="8" spans="1:6" ht="21" customHeight="1">
      <c r="A8" s="108">
        <v>1</v>
      </c>
      <c r="B8" s="142" t="s">
        <v>76</v>
      </c>
      <c r="C8" s="143">
        <v>350000</v>
      </c>
      <c r="D8" s="143"/>
      <c r="E8" s="144"/>
      <c r="F8" s="145"/>
    </row>
    <row r="9" spans="1:6" ht="21" customHeight="1">
      <c r="A9" s="108"/>
      <c r="B9" s="142" t="s">
        <v>211</v>
      </c>
      <c r="C9" s="143"/>
      <c r="D9" s="143">
        <v>163700</v>
      </c>
      <c r="E9" s="144" t="s">
        <v>212</v>
      </c>
      <c r="F9" s="145" t="s">
        <v>86</v>
      </c>
    </row>
    <row r="10" spans="1:6" ht="21" customHeight="1">
      <c r="A10" s="108"/>
      <c r="B10" s="142" t="s">
        <v>213</v>
      </c>
      <c r="C10" s="143"/>
      <c r="D10" s="143">
        <v>29500</v>
      </c>
      <c r="E10" s="144" t="s">
        <v>265</v>
      </c>
      <c r="F10" s="145" t="s">
        <v>86</v>
      </c>
    </row>
    <row r="11" spans="1:6" ht="21" customHeight="1">
      <c r="A11" s="108"/>
      <c r="B11" s="142" t="s">
        <v>214</v>
      </c>
      <c r="C11" s="143"/>
      <c r="D11" s="143">
        <v>99000</v>
      </c>
      <c r="E11" s="339" t="s">
        <v>266</v>
      </c>
      <c r="F11" s="145" t="s">
        <v>86</v>
      </c>
    </row>
    <row r="12" spans="1:6" ht="21" customHeight="1">
      <c r="A12" s="108"/>
      <c r="B12" s="146" t="s">
        <v>215</v>
      </c>
      <c r="C12" s="143"/>
      <c r="D12" s="143">
        <v>6000</v>
      </c>
      <c r="E12" s="338" t="s">
        <v>267</v>
      </c>
      <c r="F12" s="145" t="s">
        <v>86</v>
      </c>
    </row>
    <row r="13" spans="1:6" ht="21" customHeight="1">
      <c r="A13" s="108"/>
      <c r="B13" s="146" t="s">
        <v>216</v>
      </c>
      <c r="C13" s="143"/>
      <c r="D13" s="143">
        <v>41900</v>
      </c>
      <c r="E13" s="144" t="s">
        <v>268</v>
      </c>
      <c r="F13" s="145" t="s">
        <v>86</v>
      </c>
    </row>
    <row r="14" spans="1:6" ht="21" customHeight="1">
      <c r="A14" s="108">
        <v>2</v>
      </c>
      <c r="B14" s="142" t="s">
        <v>157</v>
      </c>
      <c r="C14" s="143">
        <v>50000</v>
      </c>
      <c r="D14" s="143">
        <v>149000</v>
      </c>
      <c r="E14" s="144" t="s">
        <v>264</v>
      </c>
      <c r="F14" s="145" t="s">
        <v>86</v>
      </c>
    </row>
    <row r="15" spans="1:6" ht="21" customHeight="1">
      <c r="A15" s="108">
        <v>3</v>
      </c>
      <c r="B15" s="257" t="s">
        <v>158</v>
      </c>
      <c r="C15" s="143">
        <v>260000</v>
      </c>
      <c r="D15" s="143">
        <v>205000</v>
      </c>
      <c r="E15" s="144" t="s">
        <v>188</v>
      </c>
      <c r="F15" s="145" t="s">
        <v>86</v>
      </c>
    </row>
    <row r="16" spans="1:6" ht="21" customHeight="1">
      <c r="A16" s="108">
        <v>4</v>
      </c>
      <c r="B16" s="142" t="s">
        <v>187</v>
      </c>
      <c r="C16" s="143">
        <v>300000</v>
      </c>
      <c r="D16" s="143">
        <v>237000</v>
      </c>
      <c r="E16" s="144" t="s">
        <v>188</v>
      </c>
      <c r="F16" s="145" t="s">
        <v>86</v>
      </c>
    </row>
    <row r="17" spans="1:6" ht="21" customHeight="1">
      <c r="A17" s="108">
        <v>5</v>
      </c>
      <c r="B17" s="142" t="s">
        <v>192</v>
      </c>
      <c r="C17" s="94">
        <v>250000</v>
      </c>
      <c r="D17" s="94">
        <v>241844.16</v>
      </c>
      <c r="E17" s="144" t="s">
        <v>87</v>
      </c>
      <c r="F17" s="145" t="s">
        <v>86</v>
      </c>
    </row>
    <row r="18" spans="1:6" ht="21" customHeight="1">
      <c r="A18" s="108">
        <v>6</v>
      </c>
      <c r="B18" s="142" t="s">
        <v>190</v>
      </c>
      <c r="C18" s="143">
        <v>250000</v>
      </c>
      <c r="D18" s="143">
        <v>248000</v>
      </c>
      <c r="E18" s="144" t="s">
        <v>87</v>
      </c>
      <c r="F18" s="145" t="s">
        <v>86</v>
      </c>
    </row>
    <row r="19" spans="1:6" ht="21" customHeight="1">
      <c r="A19" s="108">
        <v>7</v>
      </c>
      <c r="B19" s="142" t="s">
        <v>189</v>
      </c>
      <c r="C19" s="143">
        <v>250000</v>
      </c>
      <c r="D19" s="143">
        <v>250000</v>
      </c>
      <c r="E19" s="144" t="s">
        <v>263</v>
      </c>
      <c r="F19" s="145" t="s">
        <v>86</v>
      </c>
    </row>
    <row r="20" spans="1:6" ht="21" customHeight="1">
      <c r="A20" s="108">
        <v>8</v>
      </c>
      <c r="B20" s="142" t="s">
        <v>195</v>
      </c>
      <c r="C20" s="143">
        <v>250000</v>
      </c>
      <c r="D20" s="143">
        <v>248000</v>
      </c>
      <c r="E20" s="144" t="s">
        <v>87</v>
      </c>
      <c r="F20" s="145" t="s">
        <v>86</v>
      </c>
    </row>
    <row r="21" spans="1:6" ht="21" customHeight="1">
      <c r="A21" s="108">
        <v>9</v>
      </c>
      <c r="B21" s="142" t="s">
        <v>194</v>
      </c>
      <c r="C21" s="143">
        <v>210000</v>
      </c>
      <c r="D21" s="143">
        <v>198904.51</v>
      </c>
      <c r="E21" s="144" t="s">
        <v>87</v>
      </c>
      <c r="F21" s="145" t="s">
        <v>86</v>
      </c>
    </row>
    <row r="22" spans="1:6" ht="21" customHeight="1">
      <c r="A22" s="108">
        <v>10</v>
      </c>
      <c r="B22" s="142" t="s">
        <v>196</v>
      </c>
      <c r="C22" s="143">
        <v>84000</v>
      </c>
      <c r="D22" s="143">
        <v>80627.21</v>
      </c>
      <c r="E22" s="144" t="s">
        <v>87</v>
      </c>
      <c r="F22" s="145" t="s">
        <v>86</v>
      </c>
    </row>
    <row r="23" spans="1:6" ht="21" customHeight="1">
      <c r="A23" s="108">
        <v>11</v>
      </c>
      <c r="B23" s="142" t="s">
        <v>197</v>
      </c>
      <c r="C23" s="143">
        <v>158000</v>
      </c>
      <c r="D23" s="143">
        <v>156000</v>
      </c>
      <c r="E23" s="144" t="s">
        <v>262</v>
      </c>
      <c r="F23" s="145" t="s">
        <v>86</v>
      </c>
    </row>
    <row r="24" spans="1:6" ht="21" customHeight="1">
      <c r="A24" s="111"/>
      <c r="B24" s="114"/>
      <c r="C24" s="93"/>
      <c r="D24" s="93"/>
      <c r="E24" s="161"/>
      <c r="F24" s="170"/>
    </row>
    <row r="25" spans="1:6" ht="21" customHeight="1">
      <c r="A25" s="111"/>
      <c r="B25" s="114"/>
      <c r="C25" s="93"/>
      <c r="D25" s="93"/>
      <c r="E25" s="161"/>
      <c r="F25" s="170"/>
    </row>
    <row r="26" ht="21" customHeight="1"/>
    <row r="27" spans="1:6" ht="24">
      <c r="A27" s="383">
        <v>8</v>
      </c>
      <c r="B27" s="383"/>
      <c r="C27" s="383"/>
      <c r="D27" s="383"/>
      <c r="E27" s="383"/>
      <c r="F27" s="383"/>
    </row>
    <row r="28" spans="1:6" ht="24">
      <c r="A28" s="384" t="s">
        <v>59</v>
      </c>
      <c r="B28" s="384" t="s">
        <v>60</v>
      </c>
      <c r="C28" s="89" t="s">
        <v>57</v>
      </c>
      <c r="D28" s="100" t="s">
        <v>61</v>
      </c>
      <c r="E28" s="44" t="s">
        <v>84</v>
      </c>
      <c r="F28" s="44" t="s">
        <v>85</v>
      </c>
    </row>
    <row r="29" spans="1:6" ht="24">
      <c r="A29" s="385"/>
      <c r="B29" s="385"/>
      <c r="C29" s="90" t="s">
        <v>58</v>
      </c>
      <c r="D29" s="101" t="s">
        <v>58</v>
      </c>
      <c r="E29" s="136"/>
      <c r="F29" s="136"/>
    </row>
    <row r="30" spans="1:6" ht="24">
      <c r="A30" s="108">
        <v>12</v>
      </c>
      <c r="B30" s="256" t="s">
        <v>198</v>
      </c>
      <c r="C30" s="148">
        <v>260000</v>
      </c>
      <c r="D30" s="148">
        <v>205000</v>
      </c>
      <c r="E30" s="136" t="s">
        <v>261</v>
      </c>
      <c r="F30" s="149" t="s">
        <v>86</v>
      </c>
    </row>
    <row r="31" spans="1:6" ht="24">
      <c r="A31" s="108">
        <v>13</v>
      </c>
      <c r="B31" s="142" t="s">
        <v>200</v>
      </c>
      <c r="C31" s="143">
        <v>250000</v>
      </c>
      <c r="D31" s="143">
        <v>248000</v>
      </c>
      <c r="E31" s="144" t="s">
        <v>260</v>
      </c>
      <c r="F31" s="145" t="s">
        <v>86</v>
      </c>
    </row>
    <row r="32" spans="1:6" ht="48">
      <c r="A32" s="255">
        <v>14</v>
      </c>
      <c r="B32" s="257" t="s">
        <v>185</v>
      </c>
      <c r="C32" s="265">
        <v>250000</v>
      </c>
      <c r="D32" s="265">
        <v>244000</v>
      </c>
      <c r="E32" s="273" t="s">
        <v>259</v>
      </c>
      <c r="F32" s="274" t="s">
        <v>86</v>
      </c>
    </row>
    <row r="33" spans="1:6" ht="24">
      <c r="A33" s="108">
        <v>15</v>
      </c>
      <c r="B33" s="142" t="s">
        <v>159</v>
      </c>
      <c r="C33" s="143">
        <v>118000</v>
      </c>
      <c r="D33" s="143">
        <v>188000</v>
      </c>
      <c r="E33" s="144" t="s">
        <v>258</v>
      </c>
      <c r="F33" s="145" t="s">
        <v>86</v>
      </c>
    </row>
    <row r="34" spans="1:6" ht="24">
      <c r="A34" s="108">
        <v>16</v>
      </c>
      <c r="B34" s="259" t="s">
        <v>160</v>
      </c>
      <c r="C34" s="143">
        <v>73000</v>
      </c>
      <c r="D34" s="143">
        <v>68000</v>
      </c>
      <c r="E34" s="144" t="s">
        <v>112</v>
      </c>
      <c r="F34" s="145" t="s">
        <v>86</v>
      </c>
    </row>
    <row r="35" spans="1:6" ht="48">
      <c r="A35" s="255">
        <v>17</v>
      </c>
      <c r="B35" s="257" t="s">
        <v>161</v>
      </c>
      <c r="C35" s="265">
        <v>117000</v>
      </c>
      <c r="D35" s="265">
        <v>115000</v>
      </c>
      <c r="E35" s="273" t="s">
        <v>106</v>
      </c>
      <c r="F35" s="274" t="s">
        <v>86</v>
      </c>
    </row>
    <row r="36" spans="1:6" ht="24">
      <c r="A36" s="108">
        <v>18</v>
      </c>
      <c r="B36" s="258" t="s">
        <v>162</v>
      </c>
      <c r="C36" s="296">
        <v>498000</v>
      </c>
      <c r="D36" s="296">
        <v>497000</v>
      </c>
      <c r="E36" s="136" t="s">
        <v>238</v>
      </c>
      <c r="F36" s="145" t="s">
        <v>86</v>
      </c>
    </row>
    <row r="37" spans="1:6" ht="24">
      <c r="A37" s="108">
        <v>19</v>
      </c>
      <c r="B37" s="258" t="s">
        <v>163</v>
      </c>
      <c r="C37" s="296">
        <v>180000</v>
      </c>
      <c r="D37" s="296">
        <v>114789.1</v>
      </c>
      <c r="E37" s="144" t="s">
        <v>239</v>
      </c>
      <c r="F37" s="145" t="s">
        <v>86</v>
      </c>
    </row>
    <row r="38" spans="1:6" ht="24">
      <c r="A38" s="147">
        <v>20</v>
      </c>
      <c r="B38" s="260" t="s">
        <v>164</v>
      </c>
      <c r="C38" s="151">
        <v>60000</v>
      </c>
      <c r="D38" s="151">
        <v>58979</v>
      </c>
      <c r="E38" s="136" t="s">
        <v>113</v>
      </c>
      <c r="F38" s="145" t="s">
        <v>86</v>
      </c>
    </row>
    <row r="39" spans="1:6" ht="24">
      <c r="A39" s="108"/>
      <c r="B39" s="109" t="s">
        <v>257</v>
      </c>
      <c r="C39" s="92">
        <f>SUM(C8:C38)</f>
        <v>4218000</v>
      </c>
      <c r="D39" s="110">
        <f>SUM(D8:D38)</f>
        <v>4093243.98</v>
      </c>
      <c r="E39" s="144"/>
      <c r="F39" s="144"/>
    </row>
    <row r="40" spans="1:6" ht="24">
      <c r="A40" s="111"/>
      <c r="B40" s="112"/>
      <c r="C40" s="132"/>
      <c r="D40" s="192"/>
      <c r="E40" s="161"/>
      <c r="F40" s="161"/>
    </row>
    <row r="41" spans="1:6" ht="24">
      <c r="A41" s="111"/>
      <c r="B41" s="112"/>
      <c r="D41" s="202"/>
      <c r="E41" s="161"/>
      <c r="F41" s="161"/>
    </row>
    <row r="42" spans="1:6" ht="24">
      <c r="A42" s="111"/>
      <c r="B42" s="112"/>
      <c r="D42" s="202"/>
      <c r="E42" s="161"/>
      <c r="F42" s="161"/>
    </row>
    <row r="43" spans="1:6" ht="24">
      <c r="A43" s="111"/>
      <c r="B43" s="112"/>
      <c r="D43" s="202"/>
      <c r="E43" s="161"/>
      <c r="F43" s="161"/>
    </row>
    <row r="44" spans="1:6" ht="24">
      <c r="A44" s="111"/>
      <c r="B44" s="112"/>
      <c r="D44" s="202"/>
      <c r="E44" s="161"/>
      <c r="F44" s="161"/>
    </row>
    <row r="45" spans="1:6" ht="24">
      <c r="A45" s="111"/>
      <c r="B45" s="112"/>
      <c r="C45" s="132"/>
      <c r="D45" s="192"/>
      <c r="E45" s="161"/>
      <c r="F45" s="161"/>
    </row>
    <row r="46" spans="1:6" ht="24">
      <c r="A46" s="111"/>
      <c r="B46" s="112"/>
      <c r="C46" s="132"/>
      <c r="D46" s="192"/>
      <c r="E46" s="161"/>
      <c r="F46" s="161"/>
    </row>
    <row r="47" spans="1:6" ht="24">
      <c r="A47" s="111"/>
      <c r="B47" s="112"/>
      <c r="C47" s="132"/>
      <c r="D47" s="192"/>
      <c r="E47" s="161"/>
      <c r="F47" s="161"/>
    </row>
    <row r="48" spans="1:6" ht="24">
      <c r="A48" s="390">
        <v>9</v>
      </c>
      <c r="B48" s="390"/>
      <c r="C48" s="390"/>
      <c r="D48" s="390"/>
      <c r="E48" s="390"/>
      <c r="F48" s="390"/>
    </row>
    <row r="49" spans="1:6" ht="24">
      <c r="A49" s="384" t="s">
        <v>59</v>
      </c>
      <c r="B49" s="384" t="s">
        <v>60</v>
      </c>
      <c r="C49" s="89" t="s">
        <v>57</v>
      </c>
      <c r="D49" s="100" t="s">
        <v>61</v>
      </c>
      <c r="E49" s="44" t="s">
        <v>84</v>
      </c>
      <c r="F49" s="44" t="s">
        <v>85</v>
      </c>
    </row>
    <row r="50" spans="1:6" ht="24">
      <c r="A50" s="385"/>
      <c r="B50" s="385"/>
      <c r="C50" s="90" t="s">
        <v>58</v>
      </c>
      <c r="D50" s="101" t="s">
        <v>58</v>
      </c>
      <c r="E50" s="136"/>
      <c r="F50" s="136"/>
    </row>
    <row r="51" spans="1:6" ht="24">
      <c r="A51" s="102"/>
      <c r="B51" s="103" t="s">
        <v>63</v>
      </c>
      <c r="C51" s="91"/>
      <c r="D51" s="91"/>
      <c r="E51" s="137"/>
      <c r="F51" s="138"/>
    </row>
    <row r="52" spans="1:6" ht="24">
      <c r="A52" s="158">
        <v>1</v>
      </c>
      <c r="B52" s="242" t="s">
        <v>165</v>
      </c>
      <c r="C52" s="243">
        <v>15000</v>
      </c>
      <c r="D52" s="243">
        <v>1550</v>
      </c>
      <c r="E52" s="137" t="s">
        <v>249</v>
      </c>
      <c r="F52" s="145" t="s">
        <v>86</v>
      </c>
    </row>
    <row r="53" spans="1:6" ht="48">
      <c r="A53" s="272">
        <v>2</v>
      </c>
      <c r="B53" s="275" t="s">
        <v>191</v>
      </c>
      <c r="C53" s="276">
        <v>20000</v>
      </c>
      <c r="D53" s="276">
        <v>19992</v>
      </c>
      <c r="E53" s="277" t="s">
        <v>252</v>
      </c>
      <c r="F53" s="274" t="s">
        <v>86</v>
      </c>
    </row>
    <row r="54" spans="1:6" ht="24">
      <c r="A54" s="108">
        <v>3</v>
      </c>
      <c r="B54" s="142" t="s">
        <v>166</v>
      </c>
      <c r="C54" s="143">
        <v>30000</v>
      </c>
      <c r="D54" s="143">
        <v>20360</v>
      </c>
      <c r="E54" s="144" t="s">
        <v>88</v>
      </c>
      <c r="F54" s="145" t="s">
        <v>86</v>
      </c>
    </row>
    <row r="55" spans="1:6" ht="24">
      <c r="A55" s="108">
        <v>4</v>
      </c>
      <c r="B55" s="210" t="s">
        <v>167</v>
      </c>
      <c r="C55" s="143">
        <v>30000</v>
      </c>
      <c r="D55" s="143">
        <v>30000</v>
      </c>
      <c r="E55" s="153" t="s">
        <v>250</v>
      </c>
      <c r="F55" s="145" t="s">
        <v>86</v>
      </c>
    </row>
    <row r="56" spans="1:6" ht="24">
      <c r="A56" s="281"/>
      <c r="B56" s="278"/>
      <c r="C56" s="279"/>
      <c r="D56" s="279"/>
      <c r="E56" s="280"/>
      <c r="F56" s="267"/>
    </row>
    <row r="57" spans="1:6" ht="24">
      <c r="A57" s="108"/>
      <c r="B57" s="142"/>
      <c r="C57" s="143"/>
      <c r="D57" s="143"/>
      <c r="E57" s="144"/>
      <c r="F57" s="145"/>
    </row>
    <row r="58" spans="1:6" ht="24">
      <c r="A58" s="108"/>
      <c r="B58" s="109" t="s">
        <v>120</v>
      </c>
      <c r="C58" s="92">
        <f>SUM(C54:C57)</f>
        <v>60000</v>
      </c>
      <c r="D58" s="92">
        <f>SUM(D54:D57)</f>
        <v>50360</v>
      </c>
      <c r="E58" s="144"/>
      <c r="F58" s="145"/>
    </row>
    <row r="59" spans="1:6" s="175" customFormat="1" ht="24">
      <c r="A59" s="111"/>
      <c r="B59" s="114"/>
      <c r="C59" s="93"/>
      <c r="D59" s="93"/>
      <c r="E59" s="161"/>
      <c r="F59" s="170"/>
    </row>
    <row r="60" spans="1:6" s="175" customFormat="1" ht="24">
      <c r="A60" s="111"/>
      <c r="B60" s="114"/>
      <c r="C60" s="93"/>
      <c r="D60" s="132"/>
      <c r="E60" s="161"/>
      <c r="F60" s="170"/>
    </row>
    <row r="61" spans="1:6" s="175" customFormat="1" ht="24">
      <c r="A61" s="111"/>
      <c r="B61" s="114"/>
      <c r="C61" s="93"/>
      <c r="D61" s="93"/>
      <c r="E61" s="161"/>
      <c r="F61" s="170"/>
    </row>
    <row r="62" spans="1:6" s="175" customFormat="1" ht="24">
      <c r="A62" s="111"/>
      <c r="B62" s="114"/>
      <c r="C62" s="93"/>
      <c r="D62" s="93"/>
      <c r="E62" s="161"/>
      <c r="F62" s="170"/>
    </row>
    <row r="63" spans="1:6" s="175" customFormat="1" ht="24">
      <c r="A63" s="111"/>
      <c r="B63" s="114"/>
      <c r="C63" s="93"/>
      <c r="D63" s="93"/>
      <c r="E63" s="161"/>
      <c r="F63" s="170"/>
    </row>
    <row r="64" spans="1:6" s="175" customFormat="1" ht="24">
      <c r="A64" s="111"/>
      <c r="B64" s="114"/>
      <c r="C64" s="93"/>
      <c r="D64" s="93"/>
      <c r="E64" s="161"/>
      <c r="F64" s="170"/>
    </row>
    <row r="65" spans="1:6" s="175" customFormat="1" ht="24">
      <c r="A65" s="111"/>
      <c r="B65" s="114"/>
      <c r="C65" s="93"/>
      <c r="D65" s="93"/>
      <c r="E65" s="161"/>
      <c r="F65" s="170"/>
    </row>
    <row r="66" spans="1:6" s="175" customFormat="1" ht="24">
      <c r="A66" s="111"/>
      <c r="B66" s="114"/>
      <c r="C66" s="93"/>
      <c r="D66" s="93"/>
      <c r="E66" s="161"/>
      <c r="F66" s="170"/>
    </row>
    <row r="67" spans="1:6" s="175" customFormat="1" ht="24">
      <c r="A67" s="111"/>
      <c r="B67" s="114"/>
      <c r="C67" s="93"/>
      <c r="D67" s="93"/>
      <c r="E67" s="161"/>
      <c r="F67" s="170"/>
    </row>
    <row r="68" spans="1:6" s="175" customFormat="1" ht="24">
      <c r="A68" s="111"/>
      <c r="B68" s="114"/>
      <c r="C68" s="93"/>
      <c r="D68" s="93"/>
      <c r="E68" s="161"/>
      <c r="F68" s="170"/>
    </row>
    <row r="69" spans="1:6" s="175" customFormat="1" ht="24">
      <c r="A69" s="111"/>
      <c r="B69" s="114"/>
      <c r="C69" s="93"/>
      <c r="D69" s="93"/>
      <c r="E69" s="161"/>
      <c r="F69" s="170"/>
    </row>
    <row r="70" spans="1:6" s="175" customFormat="1" ht="24">
      <c r="A70" s="111"/>
      <c r="B70" s="114"/>
      <c r="C70" s="93"/>
      <c r="D70" s="93"/>
      <c r="E70" s="161"/>
      <c r="F70" s="170"/>
    </row>
    <row r="71" spans="1:6" s="175" customFormat="1" ht="24">
      <c r="A71" s="111"/>
      <c r="B71" s="114"/>
      <c r="C71" s="93"/>
      <c r="D71" s="93"/>
      <c r="E71" s="161"/>
      <c r="F71" s="170"/>
    </row>
    <row r="72" spans="1:6" ht="21.75" customHeight="1">
      <c r="A72" s="356">
        <v>10</v>
      </c>
      <c r="B72" s="356"/>
      <c r="C72" s="356"/>
      <c r="D72" s="356"/>
      <c r="E72" s="356"/>
      <c r="F72" s="356"/>
    </row>
    <row r="73" spans="1:4" ht="24">
      <c r="A73" s="111"/>
      <c r="B73" s="115" t="s">
        <v>64</v>
      </c>
      <c r="C73" s="93"/>
      <c r="D73" s="93"/>
    </row>
    <row r="74" spans="1:6" ht="24">
      <c r="A74" s="384" t="s">
        <v>59</v>
      </c>
      <c r="B74" s="384" t="s">
        <v>60</v>
      </c>
      <c r="C74" s="89" t="s">
        <v>57</v>
      </c>
      <c r="D74" s="107" t="s">
        <v>61</v>
      </c>
      <c r="E74" s="44" t="s">
        <v>84</v>
      </c>
      <c r="F74" s="44" t="s">
        <v>85</v>
      </c>
    </row>
    <row r="75" spans="1:6" ht="24">
      <c r="A75" s="385"/>
      <c r="B75" s="385"/>
      <c r="C75" s="90" t="s">
        <v>58</v>
      </c>
      <c r="D75" s="90" t="s">
        <v>58</v>
      </c>
      <c r="E75" s="136"/>
      <c r="F75" s="136"/>
    </row>
    <row r="76" spans="1:6" ht="22.5" customHeight="1">
      <c r="A76" s="108">
        <v>1</v>
      </c>
      <c r="B76" s="154" t="s">
        <v>65</v>
      </c>
      <c r="C76" s="190">
        <v>11238000</v>
      </c>
      <c r="D76" s="143">
        <v>10532700</v>
      </c>
      <c r="E76" s="155" t="s">
        <v>89</v>
      </c>
      <c r="F76" s="156" t="s">
        <v>86</v>
      </c>
    </row>
    <row r="77" spans="1:6" ht="22.5" customHeight="1">
      <c r="A77" s="108">
        <v>2</v>
      </c>
      <c r="B77" s="154" t="s">
        <v>66</v>
      </c>
      <c r="C77" s="143">
        <v>3427200</v>
      </c>
      <c r="D77" s="143">
        <v>3084000</v>
      </c>
      <c r="E77" s="144" t="s">
        <v>90</v>
      </c>
      <c r="F77" s="149" t="s">
        <v>86</v>
      </c>
    </row>
    <row r="78" spans="1:6" ht="22.5" customHeight="1">
      <c r="A78" s="108">
        <v>3</v>
      </c>
      <c r="B78" s="154" t="s">
        <v>67</v>
      </c>
      <c r="C78" s="143">
        <v>480000</v>
      </c>
      <c r="D78" s="143">
        <v>6000</v>
      </c>
      <c r="E78" s="153" t="s">
        <v>91</v>
      </c>
      <c r="F78" s="145" t="s">
        <v>86</v>
      </c>
    </row>
    <row r="79" spans="1:6" ht="22.5" customHeight="1">
      <c r="A79" s="108">
        <v>4</v>
      </c>
      <c r="B79" s="154" t="s">
        <v>168</v>
      </c>
      <c r="C79" s="143">
        <v>135000</v>
      </c>
      <c r="D79" s="143">
        <v>134865</v>
      </c>
      <c r="E79" s="153" t="s">
        <v>270</v>
      </c>
      <c r="F79" s="145" t="s">
        <v>86</v>
      </c>
    </row>
    <row r="80" spans="1:6" ht="22.5" customHeight="1">
      <c r="A80" s="108">
        <v>5</v>
      </c>
      <c r="B80" s="154" t="s">
        <v>226</v>
      </c>
      <c r="C80" s="143">
        <v>40000</v>
      </c>
      <c r="D80" s="143">
        <v>40000</v>
      </c>
      <c r="E80" s="153" t="s">
        <v>271</v>
      </c>
      <c r="F80" s="145" t="s">
        <v>86</v>
      </c>
    </row>
    <row r="81" spans="1:6" ht="22.5" customHeight="1">
      <c r="A81" s="108">
        <v>6</v>
      </c>
      <c r="B81" s="154" t="s">
        <v>116</v>
      </c>
      <c r="C81" s="143">
        <v>200000</v>
      </c>
      <c r="D81" s="143">
        <v>200000</v>
      </c>
      <c r="E81" s="153" t="s">
        <v>272</v>
      </c>
      <c r="F81" s="145" t="s">
        <v>86</v>
      </c>
    </row>
    <row r="82" spans="1:6" ht="22.5" customHeight="1">
      <c r="A82" s="108">
        <v>7</v>
      </c>
      <c r="B82" s="264" t="s">
        <v>186</v>
      </c>
      <c r="C82" s="265">
        <v>15000</v>
      </c>
      <c r="D82" s="265">
        <v>4200</v>
      </c>
      <c r="E82" s="283" t="s">
        <v>92</v>
      </c>
      <c r="F82" s="274" t="s">
        <v>86</v>
      </c>
    </row>
    <row r="83" spans="1:6" ht="22.5" customHeight="1">
      <c r="A83" s="108">
        <v>8</v>
      </c>
      <c r="B83" s="254" t="s">
        <v>107</v>
      </c>
      <c r="C83" s="262">
        <v>10000</v>
      </c>
      <c r="D83" s="262">
        <v>4158.34</v>
      </c>
      <c r="E83" s="284" t="s">
        <v>92</v>
      </c>
      <c r="F83" s="274" t="s">
        <v>86</v>
      </c>
    </row>
    <row r="84" spans="1:6" ht="22.5" customHeight="1">
      <c r="A84" s="108">
        <v>9</v>
      </c>
      <c r="B84" s="254" t="s">
        <v>169</v>
      </c>
      <c r="C84" s="262">
        <v>3000</v>
      </c>
      <c r="D84" s="262">
        <v>3000</v>
      </c>
      <c r="E84" s="284" t="s">
        <v>269</v>
      </c>
      <c r="F84" s="145" t="s">
        <v>86</v>
      </c>
    </row>
    <row r="85" spans="1:6" ht="22.5" customHeight="1">
      <c r="A85" s="108">
        <v>10</v>
      </c>
      <c r="B85" s="282" t="s">
        <v>170</v>
      </c>
      <c r="C85" s="148">
        <v>50000</v>
      </c>
      <c r="D85" s="148">
        <v>49920</v>
      </c>
      <c r="E85" s="284" t="s">
        <v>125</v>
      </c>
      <c r="F85" s="145" t="s">
        <v>86</v>
      </c>
    </row>
    <row r="86" spans="1:6" ht="22.5" customHeight="1">
      <c r="A86" s="158">
        <v>11</v>
      </c>
      <c r="B86" s="114" t="s">
        <v>201</v>
      </c>
      <c r="C86" s="94">
        <v>50000</v>
      </c>
      <c r="D86" s="94">
        <v>50000</v>
      </c>
      <c r="E86" s="297" t="s">
        <v>273</v>
      </c>
      <c r="F86" s="160" t="s">
        <v>86</v>
      </c>
    </row>
    <row r="87" spans="1:6" ht="22.5" customHeight="1">
      <c r="A87" s="147"/>
      <c r="B87" s="254" t="s">
        <v>202</v>
      </c>
      <c r="C87" s="148"/>
      <c r="D87" s="148"/>
      <c r="E87" s="200"/>
      <c r="F87" s="149"/>
    </row>
    <row r="88" spans="1:6" ht="22.5" customHeight="1">
      <c r="A88" s="261">
        <v>12</v>
      </c>
      <c r="B88" s="282" t="s">
        <v>285</v>
      </c>
      <c r="C88" s="262">
        <v>10000</v>
      </c>
      <c r="D88" s="262">
        <v>0</v>
      </c>
      <c r="E88" s="340" t="s">
        <v>286</v>
      </c>
      <c r="F88" s="267" t="s">
        <v>86</v>
      </c>
    </row>
    <row r="89" spans="1:6" ht="22.5" customHeight="1">
      <c r="A89" s="108"/>
      <c r="B89" s="109" t="s">
        <v>284</v>
      </c>
      <c r="C89" s="92">
        <f>SUM(C76:C88)</f>
        <v>15658200</v>
      </c>
      <c r="D89" s="92">
        <f>SUM(D76:D88)</f>
        <v>14108843.34</v>
      </c>
      <c r="E89" s="153"/>
      <c r="F89" s="145"/>
    </row>
    <row r="90" spans="1:6" ht="21" customHeight="1">
      <c r="A90" s="111"/>
      <c r="B90" s="112"/>
      <c r="C90" s="132"/>
      <c r="D90" s="132"/>
      <c r="E90" s="161"/>
      <c r="F90" s="161"/>
    </row>
    <row r="91" spans="1:6" ht="21" customHeight="1">
      <c r="A91" s="111"/>
      <c r="B91" s="112"/>
      <c r="C91" s="132"/>
      <c r="D91" s="132"/>
      <c r="E91" s="161"/>
      <c r="F91" s="161"/>
    </row>
    <row r="92" spans="1:6" ht="21" customHeight="1">
      <c r="A92" s="111"/>
      <c r="B92" s="112"/>
      <c r="C92" s="132"/>
      <c r="D92" s="132"/>
      <c r="E92" s="161"/>
      <c r="F92" s="161"/>
    </row>
    <row r="93" spans="1:6" ht="21" customHeight="1">
      <c r="A93" s="111"/>
      <c r="B93" s="112"/>
      <c r="C93" s="132"/>
      <c r="D93" s="132"/>
      <c r="E93" s="161"/>
      <c r="F93" s="161"/>
    </row>
    <row r="94" spans="1:6" ht="21" customHeight="1">
      <c r="A94" s="111"/>
      <c r="B94" s="112"/>
      <c r="C94" s="132"/>
      <c r="D94" s="132"/>
      <c r="E94" s="161"/>
      <c r="F94" s="161"/>
    </row>
    <row r="95" spans="1:6" ht="21" customHeight="1">
      <c r="A95" s="111"/>
      <c r="B95" s="112"/>
      <c r="C95" s="132"/>
      <c r="D95" s="132"/>
      <c r="E95" s="161"/>
      <c r="F95" s="161"/>
    </row>
    <row r="96" spans="1:6" ht="21" customHeight="1">
      <c r="A96" s="356">
        <v>11</v>
      </c>
      <c r="B96" s="356"/>
      <c r="C96" s="356"/>
      <c r="D96" s="356"/>
      <c r="E96" s="356"/>
      <c r="F96" s="356"/>
    </row>
    <row r="97" spans="1:6" ht="21" customHeight="1">
      <c r="A97" s="117"/>
      <c r="B97" s="118" t="s">
        <v>77</v>
      </c>
      <c r="C97" s="96"/>
      <c r="D97" s="162"/>
      <c r="E97" s="163"/>
      <c r="F97" s="163"/>
    </row>
    <row r="98" spans="1:6" ht="21" customHeight="1">
      <c r="A98" s="386" t="s">
        <v>59</v>
      </c>
      <c r="B98" s="386" t="s">
        <v>60</v>
      </c>
      <c r="C98" s="97" t="s">
        <v>57</v>
      </c>
      <c r="D98" s="107" t="s">
        <v>61</v>
      </c>
      <c r="E98" s="44" t="s">
        <v>84</v>
      </c>
      <c r="F98" s="44" t="s">
        <v>85</v>
      </c>
    </row>
    <row r="99" spans="1:6" ht="21" customHeight="1">
      <c r="A99" s="385"/>
      <c r="B99" s="385"/>
      <c r="C99" s="90" t="s">
        <v>58</v>
      </c>
      <c r="D99" s="90" t="s">
        <v>58</v>
      </c>
      <c r="E99" s="136"/>
      <c r="F99" s="136"/>
    </row>
    <row r="100" spans="1:6" s="287" customFormat="1" ht="21" customHeight="1">
      <c r="A100" s="108">
        <v>1</v>
      </c>
      <c r="B100" s="157" t="s">
        <v>117</v>
      </c>
      <c r="C100" s="143">
        <v>820000</v>
      </c>
      <c r="D100" s="143">
        <v>739279.34</v>
      </c>
      <c r="E100" s="294" t="s">
        <v>93</v>
      </c>
      <c r="F100" s="286" t="s">
        <v>86</v>
      </c>
    </row>
    <row r="101" spans="1:6" ht="21" customHeight="1">
      <c r="A101" s="104">
        <v>2</v>
      </c>
      <c r="B101" s="304" t="s">
        <v>68</v>
      </c>
      <c r="C101" s="244"/>
      <c r="D101" s="244"/>
      <c r="E101" s="245"/>
      <c r="F101" s="246"/>
    </row>
    <row r="102" spans="1:6" ht="19.5" customHeight="1">
      <c r="A102" s="105"/>
      <c r="B102" s="305" t="s">
        <v>69</v>
      </c>
      <c r="C102" s="191"/>
      <c r="D102" s="191"/>
      <c r="E102" s="247"/>
      <c r="F102" s="248"/>
    </row>
    <row r="103" spans="1:6" ht="19.5" customHeight="1">
      <c r="A103" s="106"/>
      <c r="B103" s="300" t="s">
        <v>126</v>
      </c>
      <c r="C103" s="301">
        <v>460600</v>
      </c>
      <c r="D103" s="301">
        <v>431900</v>
      </c>
      <c r="E103" s="302" t="s">
        <v>93</v>
      </c>
      <c r="F103" s="303" t="s">
        <v>86</v>
      </c>
    </row>
    <row r="104" spans="1:6" s="287" customFormat="1" ht="19.5" customHeight="1">
      <c r="A104" s="108"/>
      <c r="B104" s="165" t="s">
        <v>81</v>
      </c>
      <c r="C104" s="298">
        <v>1328000</v>
      </c>
      <c r="D104" s="298">
        <v>1124020</v>
      </c>
      <c r="E104" s="299" t="s">
        <v>93</v>
      </c>
      <c r="F104" s="292" t="s">
        <v>86</v>
      </c>
    </row>
    <row r="105" spans="1:6" s="287" customFormat="1" ht="19.5" customHeight="1">
      <c r="A105" s="166">
        <v>3</v>
      </c>
      <c r="B105" s="288" t="s">
        <v>94</v>
      </c>
      <c r="C105" s="289">
        <v>108000</v>
      </c>
      <c r="D105" s="290">
        <v>77806</v>
      </c>
      <c r="E105" s="291" t="s">
        <v>95</v>
      </c>
      <c r="F105" s="292" t="s">
        <v>96</v>
      </c>
    </row>
    <row r="106" spans="1:6" ht="19.5" customHeight="1">
      <c r="A106" s="106"/>
      <c r="B106" s="293" t="s">
        <v>204</v>
      </c>
      <c r="C106" s="250"/>
      <c r="D106" s="251"/>
      <c r="E106" s="252"/>
      <c r="F106" s="249"/>
    </row>
    <row r="107" spans="1:6" ht="19.5" customHeight="1">
      <c r="A107" s="108">
        <v>4</v>
      </c>
      <c r="B107" s="154" t="s">
        <v>97</v>
      </c>
      <c r="C107" s="167">
        <v>50000</v>
      </c>
      <c r="D107" s="167">
        <v>2400</v>
      </c>
      <c r="E107" s="285" t="s">
        <v>98</v>
      </c>
      <c r="F107" s="286" t="s">
        <v>96</v>
      </c>
    </row>
    <row r="108" spans="1:6" s="287" customFormat="1" ht="19.5" customHeight="1">
      <c r="A108" s="108">
        <v>5</v>
      </c>
      <c r="B108" s="154" t="s">
        <v>203</v>
      </c>
      <c r="C108" s="167">
        <v>70000</v>
      </c>
      <c r="D108" s="167">
        <v>11780</v>
      </c>
      <c r="E108" s="285" t="s">
        <v>99</v>
      </c>
      <c r="F108" s="286" t="s">
        <v>86</v>
      </c>
    </row>
    <row r="109" spans="1:6" s="287" customFormat="1" ht="19.5" customHeight="1">
      <c r="A109" s="108">
        <v>6</v>
      </c>
      <c r="B109" s="154" t="s">
        <v>100</v>
      </c>
      <c r="C109" s="167">
        <v>719860</v>
      </c>
      <c r="D109" s="167">
        <v>580340</v>
      </c>
      <c r="E109" s="285" t="s">
        <v>101</v>
      </c>
      <c r="F109" s="286" t="s">
        <v>96</v>
      </c>
    </row>
    <row r="110" spans="1:6" ht="19.5" customHeight="1">
      <c r="A110" s="108">
        <v>7</v>
      </c>
      <c r="B110" s="157" t="s">
        <v>119</v>
      </c>
      <c r="C110" s="310"/>
      <c r="D110" s="167"/>
      <c r="E110" s="285"/>
      <c r="F110" s="241"/>
    </row>
    <row r="111" spans="1:6" ht="19.5" customHeight="1">
      <c r="A111" s="108"/>
      <c r="B111" s="311" t="s">
        <v>205</v>
      </c>
      <c r="C111" s="143">
        <v>10000</v>
      </c>
      <c r="D111" s="143">
        <v>10000</v>
      </c>
      <c r="E111" s="285" t="s">
        <v>124</v>
      </c>
      <c r="F111" s="286" t="s">
        <v>86</v>
      </c>
    </row>
    <row r="112" spans="1:6" ht="19.5" customHeight="1">
      <c r="A112" s="108"/>
      <c r="B112" s="312" t="s">
        <v>206</v>
      </c>
      <c r="C112" s="143">
        <v>20000</v>
      </c>
      <c r="D112" s="143">
        <v>20000</v>
      </c>
      <c r="E112" s="285" t="s">
        <v>124</v>
      </c>
      <c r="F112" s="286" t="s">
        <v>86</v>
      </c>
    </row>
    <row r="113" spans="1:6" ht="19.5" customHeight="1">
      <c r="A113" s="108">
        <v>8</v>
      </c>
      <c r="B113" s="157" t="s">
        <v>118</v>
      </c>
      <c r="C113" s="143">
        <v>40000</v>
      </c>
      <c r="D113" s="143">
        <v>40000</v>
      </c>
      <c r="E113" s="285" t="s">
        <v>274</v>
      </c>
      <c r="F113" s="286" t="s">
        <v>86</v>
      </c>
    </row>
    <row r="114" spans="1:6" ht="19.5" customHeight="1">
      <c r="A114" s="108">
        <v>9</v>
      </c>
      <c r="B114" s="157" t="s">
        <v>209</v>
      </c>
      <c r="C114" s="143">
        <v>40000</v>
      </c>
      <c r="D114" s="143">
        <v>40000</v>
      </c>
      <c r="E114" s="285" t="s">
        <v>208</v>
      </c>
      <c r="F114" s="286" t="s">
        <v>86</v>
      </c>
    </row>
    <row r="115" spans="1:6" ht="19.5" customHeight="1">
      <c r="A115" s="108">
        <v>10</v>
      </c>
      <c r="B115" s="157" t="s">
        <v>207</v>
      </c>
      <c r="C115" s="143">
        <v>90000</v>
      </c>
      <c r="D115" s="143">
        <v>70540</v>
      </c>
      <c r="E115" s="285" t="s">
        <v>208</v>
      </c>
      <c r="F115" s="286" t="s">
        <v>86</v>
      </c>
    </row>
    <row r="116" spans="1:6" ht="19.5" customHeight="1">
      <c r="A116" s="108">
        <v>11</v>
      </c>
      <c r="B116" s="341" t="s">
        <v>210</v>
      </c>
      <c r="C116" s="143">
        <v>20000</v>
      </c>
      <c r="D116" s="143">
        <v>8000</v>
      </c>
      <c r="E116" s="285" t="s">
        <v>208</v>
      </c>
      <c r="F116" s="286" t="s">
        <v>86</v>
      </c>
    </row>
    <row r="117" spans="1:6" ht="19.5" customHeight="1">
      <c r="A117" s="108">
        <v>12</v>
      </c>
      <c r="B117" s="341" t="s">
        <v>287</v>
      </c>
      <c r="C117" s="143">
        <v>10000</v>
      </c>
      <c r="D117" s="143">
        <v>0</v>
      </c>
      <c r="E117" s="285" t="s">
        <v>208</v>
      </c>
      <c r="F117" s="286" t="s">
        <v>86</v>
      </c>
    </row>
    <row r="118" spans="1:6" ht="19.5" customHeight="1">
      <c r="A118" s="108">
        <v>13</v>
      </c>
      <c r="B118" s="341" t="s">
        <v>288</v>
      </c>
      <c r="C118" s="143">
        <v>10000</v>
      </c>
      <c r="D118" s="143">
        <v>0</v>
      </c>
      <c r="E118" s="285" t="s">
        <v>208</v>
      </c>
      <c r="F118" s="286" t="s">
        <v>86</v>
      </c>
    </row>
    <row r="119" spans="1:6" ht="19.5" customHeight="1">
      <c r="A119" s="119"/>
      <c r="B119" s="314" t="s">
        <v>289</v>
      </c>
      <c r="C119" s="315">
        <f>SUM(C100:C118)</f>
        <v>3796460</v>
      </c>
      <c r="D119" s="315">
        <f>SUM(D100:D118)</f>
        <v>3156065.34</v>
      </c>
      <c r="E119" s="285"/>
      <c r="F119" s="240"/>
    </row>
    <row r="120" spans="1:6" ht="19.5" customHeight="1">
      <c r="A120" s="112"/>
      <c r="B120" s="306"/>
      <c r="C120" s="307"/>
      <c r="D120" s="307"/>
      <c r="E120" s="308"/>
      <c r="F120" s="308"/>
    </row>
    <row r="121" spans="1:6" ht="19.5" customHeight="1">
      <c r="A121" s="112"/>
      <c r="B121" s="306"/>
      <c r="C121" s="307"/>
      <c r="D121" s="307"/>
      <c r="E121" s="308"/>
      <c r="F121" s="308"/>
    </row>
    <row r="122" spans="1:6" ht="24">
      <c r="A122" s="356">
        <v>12</v>
      </c>
      <c r="B122" s="356"/>
      <c r="C122" s="356"/>
      <c r="D122" s="356"/>
      <c r="E122" s="356"/>
      <c r="F122" s="356"/>
    </row>
    <row r="123" spans="2:4" ht="24">
      <c r="B123" s="124" t="s">
        <v>78</v>
      </c>
      <c r="D123" s="202"/>
    </row>
    <row r="125" spans="1:6" ht="24">
      <c r="A125" s="100" t="s">
        <v>59</v>
      </c>
      <c r="B125" s="100" t="s">
        <v>60</v>
      </c>
      <c r="C125" s="89" t="s">
        <v>57</v>
      </c>
      <c r="D125" s="107" t="s">
        <v>61</v>
      </c>
      <c r="E125" s="44" t="s">
        <v>84</v>
      </c>
      <c r="F125" s="44" t="s">
        <v>85</v>
      </c>
    </row>
    <row r="126" spans="1:6" ht="24">
      <c r="A126" s="101"/>
      <c r="B126" s="101"/>
      <c r="C126" s="90" t="s">
        <v>58</v>
      </c>
      <c r="D126" s="90" t="s">
        <v>58</v>
      </c>
      <c r="E126" s="136"/>
      <c r="F126" s="136"/>
    </row>
    <row r="127" spans="1:6" ht="24">
      <c r="A127" s="139">
        <v>1</v>
      </c>
      <c r="B127" s="253" t="s">
        <v>171</v>
      </c>
      <c r="C127" s="168">
        <v>10000</v>
      </c>
      <c r="D127" s="168">
        <v>360</v>
      </c>
      <c r="E127" s="137" t="s">
        <v>127</v>
      </c>
      <c r="F127" s="160" t="s">
        <v>86</v>
      </c>
    </row>
    <row r="128" spans="1:6" ht="24">
      <c r="A128" s="108">
        <v>2</v>
      </c>
      <c r="B128" s="173" t="s">
        <v>217</v>
      </c>
      <c r="C128" s="167">
        <v>80000</v>
      </c>
      <c r="D128" s="167"/>
      <c r="E128" s="144"/>
      <c r="F128" s="145"/>
    </row>
    <row r="129" spans="1:6" ht="24">
      <c r="A129" s="139"/>
      <c r="B129" s="173" t="s">
        <v>218</v>
      </c>
      <c r="C129" s="167"/>
      <c r="D129" s="167">
        <v>10000</v>
      </c>
      <c r="E129" s="144" t="s">
        <v>251</v>
      </c>
      <c r="F129" s="145"/>
    </row>
    <row r="130" spans="1:6" ht="24">
      <c r="A130" s="139"/>
      <c r="B130" s="173" t="s">
        <v>219</v>
      </c>
      <c r="C130" s="167"/>
      <c r="D130" s="167">
        <v>10000</v>
      </c>
      <c r="E130" s="144" t="s">
        <v>251</v>
      </c>
      <c r="F130" s="145"/>
    </row>
    <row r="131" spans="1:6" ht="24">
      <c r="A131" s="139"/>
      <c r="B131" s="173" t="s">
        <v>220</v>
      </c>
      <c r="C131" s="167"/>
      <c r="D131" s="167">
        <v>10000</v>
      </c>
      <c r="E131" s="144" t="s">
        <v>251</v>
      </c>
      <c r="F131" s="145"/>
    </row>
    <row r="132" spans="1:6" ht="24">
      <c r="A132" s="139"/>
      <c r="B132" s="173" t="s">
        <v>221</v>
      </c>
      <c r="C132" s="167"/>
      <c r="D132" s="167">
        <v>10000</v>
      </c>
      <c r="E132" s="144" t="s">
        <v>251</v>
      </c>
      <c r="F132" s="145"/>
    </row>
    <row r="133" spans="1:6" ht="24">
      <c r="A133" s="139"/>
      <c r="B133" s="173" t="s">
        <v>222</v>
      </c>
      <c r="C133" s="167"/>
      <c r="D133" s="167">
        <v>10000</v>
      </c>
      <c r="E133" s="144" t="s">
        <v>251</v>
      </c>
      <c r="F133" s="145"/>
    </row>
    <row r="134" spans="1:6" ht="24">
      <c r="A134" s="139"/>
      <c r="B134" s="173" t="s">
        <v>223</v>
      </c>
      <c r="C134" s="167"/>
      <c r="D134" s="167">
        <v>10000</v>
      </c>
      <c r="E134" s="144" t="s">
        <v>251</v>
      </c>
      <c r="F134" s="145"/>
    </row>
    <row r="135" spans="1:6" ht="24">
      <c r="A135" s="139"/>
      <c r="B135" s="173" t="s">
        <v>224</v>
      </c>
      <c r="C135" s="167"/>
      <c r="D135" s="167">
        <v>0</v>
      </c>
      <c r="E135" s="144"/>
      <c r="F135" s="145"/>
    </row>
    <row r="136" spans="1:6" ht="24">
      <c r="A136" s="139"/>
      <c r="B136" s="173" t="s">
        <v>225</v>
      </c>
      <c r="C136" s="167"/>
      <c r="D136" s="167">
        <v>10000</v>
      </c>
      <c r="E136" s="144" t="s">
        <v>251</v>
      </c>
      <c r="F136" s="145"/>
    </row>
    <row r="137" spans="1:6" ht="24">
      <c r="A137" s="139">
        <v>3</v>
      </c>
      <c r="B137" s="173" t="s">
        <v>172</v>
      </c>
      <c r="C137" s="167">
        <v>20000</v>
      </c>
      <c r="D137" s="167">
        <v>19980</v>
      </c>
      <c r="E137" s="144" t="s">
        <v>275</v>
      </c>
      <c r="F137" s="145"/>
    </row>
    <row r="138" spans="1:6" ht="24">
      <c r="A138" s="108">
        <v>4</v>
      </c>
      <c r="B138" s="173" t="s">
        <v>173</v>
      </c>
      <c r="C138" s="167">
        <v>10000</v>
      </c>
      <c r="D138" s="167">
        <v>2976</v>
      </c>
      <c r="E138" s="144" t="s">
        <v>276</v>
      </c>
      <c r="F138" s="145"/>
    </row>
    <row r="139" spans="1:6" ht="24">
      <c r="A139" s="139">
        <v>5</v>
      </c>
      <c r="B139" s="173" t="s">
        <v>174</v>
      </c>
      <c r="C139" s="167">
        <v>20000</v>
      </c>
      <c r="D139" s="167">
        <v>18495</v>
      </c>
      <c r="E139" s="144" t="s">
        <v>277</v>
      </c>
      <c r="F139" s="145"/>
    </row>
    <row r="140" spans="1:6" ht="24">
      <c r="A140" s="120"/>
      <c r="B140" s="121" t="s">
        <v>227</v>
      </c>
      <c r="C140" s="98">
        <f>SUM(C127:C139)</f>
        <v>140000</v>
      </c>
      <c r="D140" s="98">
        <f>SUM(D127:D139)</f>
        <v>111811</v>
      </c>
      <c r="E140" s="144"/>
      <c r="F140" s="145"/>
    </row>
    <row r="141" spans="1:6" ht="24">
      <c r="A141" s="122"/>
      <c r="B141" s="123"/>
      <c r="C141" s="99"/>
      <c r="D141" s="99"/>
      <c r="E141" s="161"/>
      <c r="F141" s="170"/>
    </row>
    <row r="142" spans="1:6" ht="24">
      <c r="A142" s="122"/>
      <c r="B142" s="123"/>
      <c r="C142" s="99"/>
      <c r="D142" s="99"/>
      <c r="E142" s="161"/>
      <c r="F142" s="170"/>
    </row>
    <row r="143" spans="1:6" ht="24">
      <c r="A143" s="122"/>
      <c r="B143" s="123"/>
      <c r="C143" s="99"/>
      <c r="D143" s="99"/>
      <c r="E143" s="161"/>
      <c r="F143" s="170"/>
    </row>
    <row r="144" spans="1:6" ht="24">
      <c r="A144" s="387">
        <v>13</v>
      </c>
      <c r="B144" s="387"/>
      <c r="C144" s="387"/>
      <c r="D144" s="387"/>
      <c r="E144" s="387"/>
      <c r="F144" s="387"/>
    </row>
    <row r="145" spans="1:6" ht="24">
      <c r="A145" s="111"/>
      <c r="B145" s="263" t="s">
        <v>70</v>
      </c>
      <c r="C145" s="93"/>
      <c r="D145" s="93"/>
      <c r="E145" s="161"/>
      <c r="F145" s="170"/>
    </row>
    <row r="146" spans="1:6" ht="24">
      <c r="A146" s="111"/>
      <c r="B146" s="115" t="s">
        <v>71</v>
      </c>
      <c r="C146" s="93"/>
      <c r="D146" s="93"/>
      <c r="E146" s="161"/>
      <c r="F146" s="170"/>
    </row>
    <row r="147" spans="1:6" ht="24">
      <c r="A147" s="384" t="s">
        <v>59</v>
      </c>
      <c r="B147" s="384" t="s">
        <v>60</v>
      </c>
      <c r="C147" s="89" t="s">
        <v>57</v>
      </c>
      <c r="D147" s="107" t="s">
        <v>61</v>
      </c>
      <c r="E147" s="44" t="s">
        <v>84</v>
      </c>
      <c r="F147" s="44" t="s">
        <v>85</v>
      </c>
    </row>
    <row r="148" spans="1:6" ht="24">
      <c r="A148" s="385"/>
      <c r="B148" s="385"/>
      <c r="C148" s="90" t="s">
        <v>58</v>
      </c>
      <c r="D148" s="90" t="s">
        <v>58</v>
      </c>
      <c r="E148" s="136"/>
      <c r="F148" s="136"/>
    </row>
    <row r="149" spans="1:6" ht="48">
      <c r="A149" s="255">
        <v>1</v>
      </c>
      <c r="B149" s="257" t="s">
        <v>228</v>
      </c>
      <c r="C149" s="265">
        <v>3000</v>
      </c>
      <c r="D149" s="265">
        <v>360</v>
      </c>
      <c r="E149" s="266" t="s">
        <v>102</v>
      </c>
      <c r="F149" s="267" t="s">
        <v>86</v>
      </c>
    </row>
    <row r="150" spans="1:6" ht="24">
      <c r="A150" s="108">
        <v>2</v>
      </c>
      <c r="B150" s="154" t="s">
        <v>103</v>
      </c>
      <c r="C150" s="143">
        <v>250000</v>
      </c>
      <c r="D150" s="143">
        <v>198120</v>
      </c>
      <c r="E150" s="172" t="s">
        <v>104</v>
      </c>
      <c r="F150" s="149" t="s">
        <v>86</v>
      </c>
    </row>
    <row r="151" spans="1:6" ht="48">
      <c r="A151" s="255">
        <v>3</v>
      </c>
      <c r="B151" s="268" t="s">
        <v>175</v>
      </c>
      <c r="C151" s="269">
        <v>40000</v>
      </c>
      <c r="D151" s="269">
        <v>16615</v>
      </c>
      <c r="E151" s="270" t="s">
        <v>240</v>
      </c>
      <c r="F151" s="271" t="s">
        <v>86</v>
      </c>
    </row>
    <row r="152" spans="1:6" ht="24">
      <c r="A152" s="272">
        <v>4</v>
      </c>
      <c r="B152" s="264" t="s">
        <v>176</v>
      </c>
      <c r="C152" s="143">
        <v>15000</v>
      </c>
      <c r="D152" s="143">
        <v>1550</v>
      </c>
      <c r="E152" s="144" t="s">
        <v>278</v>
      </c>
      <c r="F152" s="274" t="s">
        <v>86</v>
      </c>
    </row>
    <row r="153" spans="1:6" ht="48">
      <c r="A153" s="272">
        <v>5</v>
      </c>
      <c r="B153" s="264" t="s">
        <v>177</v>
      </c>
      <c r="C153" s="265">
        <v>10000</v>
      </c>
      <c r="D153" s="265">
        <v>8500</v>
      </c>
      <c r="E153" s="273" t="s">
        <v>279</v>
      </c>
      <c r="F153" s="274" t="s">
        <v>86</v>
      </c>
    </row>
    <row r="154" spans="1:6" ht="24">
      <c r="A154" s="272">
        <v>6</v>
      </c>
      <c r="B154" s="316" t="s">
        <v>229</v>
      </c>
      <c r="C154" s="171">
        <v>3000</v>
      </c>
      <c r="D154" s="265">
        <v>2110</v>
      </c>
      <c r="E154" s="136" t="s">
        <v>281</v>
      </c>
      <c r="F154" s="274" t="s">
        <v>86</v>
      </c>
    </row>
    <row r="155" spans="1:6" ht="24">
      <c r="A155" s="108">
        <v>7</v>
      </c>
      <c r="B155" s="174" t="s">
        <v>115</v>
      </c>
      <c r="C155" s="171">
        <v>165000</v>
      </c>
      <c r="D155" s="148">
        <v>135908</v>
      </c>
      <c r="E155" s="136" t="s">
        <v>254</v>
      </c>
      <c r="F155" s="274" t="s">
        <v>86</v>
      </c>
    </row>
    <row r="156" spans="1:6" ht="24">
      <c r="A156" s="272">
        <v>8</v>
      </c>
      <c r="B156" s="154" t="s">
        <v>114</v>
      </c>
      <c r="C156" s="143">
        <v>6500</v>
      </c>
      <c r="D156" s="143">
        <v>6200</v>
      </c>
      <c r="E156" s="144" t="s">
        <v>255</v>
      </c>
      <c r="F156" s="274" t="s">
        <v>86</v>
      </c>
    </row>
    <row r="157" spans="1:6" ht="24">
      <c r="A157" s="108">
        <v>9</v>
      </c>
      <c r="B157" s="154" t="s">
        <v>178</v>
      </c>
      <c r="C157" s="143">
        <v>645520</v>
      </c>
      <c r="D157" s="143">
        <v>560969.5</v>
      </c>
      <c r="E157" s="144" t="s">
        <v>282</v>
      </c>
      <c r="F157" s="274" t="s">
        <v>86</v>
      </c>
    </row>
    <row r="158" spans="1:6" ht="24">
      <c r="A158" s="272">
        <v>10</v>
      </c>
      <c r="B158" s="154" t="s">
        <v>179</v>
      </c>
      <c r="C158" s="143">
        <v>200000</v>
      </c>
      <c r="D158" s="143">
        <v>200000</v>
      </c>
      <c r="E158" s="153" t="s">
        <v>283</v>
      </c>
      <c r="F158" s="274" t="s">
        <v>86</v>
      </c>
    </row>
    <row r="159" spans="1:6" ht="24">
      <c r="A159" s="108"/>
      <c r="B159" s="109" t="s">
        <v>280</v>
      </c>
      <c r="C159" s="92">
        <f>SUM(C149:C157)</f>
        <v>1138020</v>
      </c>
      <c r="D159" s="92">
        <f>SUM(D149:D158)</f>
        <v>1130332.5</v>
      </c>
      <c r="E159" s="153"/>
      <c r="F159" s="274"/>
    </row>
    <row r="160" spans="1:6" ht="24">
      <c r="A160" s="112"/>
      <c r="B160" s="112"/>
      <c r="C160" s="132"/>
      <c r="D160" s="132"/>
      <c r="E160" s="161"/>
      <c r="F160" s="161"/>
    </row>
    <row r="161" spans="1:6" ht="24">
      <c r="A161" s="112"/>
      <c r="B161" s="112"/>
      <c r="C161" s="132"/>
      <c r="D161" s="132"/>
      <c r="E161" s="161"/>
      <c r="F161" s="161"/>
    </row>
    <row r="162" spans="1:6" ht="24">
      <c r="A162" s="112"/>
      <c r="B162" s="112"/>
      <c r="C162" s="132"/>
      <c r="D162" s="132"/>
      <c r="E162" s="161"/>
      <c r="F162" s="161"/>
    </row>
    <row r="163" spans="1:6" ht="24">
      <c r="A163" s="112"/>
      <c r="B163" s="112"/>
      <c r="C163" s="132"/>
      <c r="D163" s="132"/>
      <c r="E163" s="161"/>
      <c r="F163" s="161"/>
    </row>
    <row r="164" spans="1:6" ht="24">
      <c r="A164" s="356">
        <v>14</v>
      </c>
      <c r="B164" s="356"/>
      <c r="C164" s="356"/>
      <c r="D164" s="356"/>
      <c r="E164" s="356"/>
      <c r="F164" s="356"/>
    </row>
    <row r="165" spans="1:4" ht="24">
      <c r="A165" s="111"/>
      <c r="B165" s="115" t="s">
        <v>105</v>
      </c>
      <c r="C165" s="93"/>
      <c r="D165" s="93"/>
    </row>
    <row r="166" spans="1:4" ht="24">
      <c r="A166" s="111"/>
      <c r="B166" s="115"/>
      <c r="C166" s="93"/>
      <c r="D166" s="93"/>
    </row>
    <row r="167" spans="1:6" ht="24">
      <c r="A167" s="384" t="s">
        <v>59</v>
      </c>
      <c r="B167" s="384" t="s">
        <v>60</v>
      </c>
      <c r="C167" s="89" t="s">
        <v>57</v>
      </c>
      <c r="D167" s="107" t="s">
        <v>61</v>
      </c>
      <c r="E167" s="44" t="s">
        <v>84</v>
      </c>
      <c r="F167" s="44" t="s">
        <v>85</v>
      </c>
    </row>
    <row r="168" spans="1:6" ht="24">
      <c r="A168" s="385"/>
      <c r="B168" s="385"/>
      <c r="C168" s="90" t="s">
        <v>58</v>
      </c>
      <c r="D168" s="90" t="s">
        <v>58</v>
      </c>
      <c r="E168" s="136"/>
      <c r="F168" s="136"/>
    </row>
    <row r="169" spans="1:6" ht="24">
      <c r="A169" s="108">
        <v>1</v>
      </c>
      <c r="B169" s="165" t="s">
        <v>180</v>
      </c>
      <c r="C169" s="143">
        <v>27200</v>
      </c>
      <c r="D169" s="143">
        <v>26180</v>
      </c>
      <c r="E169" s="169" t="s">
        <v>247</v>
      </c>
      <c r="F169" s="145" t="s">
        <v>86</v>
      </c>
    </row>
    <row r="170" spans="1:6" ht="24">
      <c r="A170" s="108">
        <v>2</v>
      </c>
      <c r="B170" s="164" t="s">
        <v>241</v>
      </c>
      <c r="C170" s="159">
        <v>129600</v>
      </c>
      <c r="D170" s="159">
        <v>72000</v>
      </c>
      <c r="E170" s="138" t="s">
        <v>248</v>
      </c>
      <c r="F170" s="145" t="s">
        <v>86</v>
      </c>
    </row>
    <row r="171" spans="1:6" ht="24">
      <c r="A171" s="108">
        <v>3</v>
      </c>
      <c r="B171" s="164" t="s">
        <v>181</v>
      </c>
      <c r="C171" s="159">
        <v>22900</v>
      </c>
      <c r="D171" s="159">
        <v>22900</v>
      </c>
      <c r="E171" s="138" t="s">
        <v>242</v>
      </c>
      <c r="F171" s="145" t="s">
        <v>86</v>
      </c>
    </row>
    <row r="172" spans="1:6" ht="24">
      <c r="A172" s="108">
        <v>4</v>
      </c>
      <c r="B172" s="164" t="s">
        <v>182</v>
      </c>
      <c r="C172" s="159">
        <v>5800</v>
      </c>
      <c r="D172" s="159">
        <v>5800</v>
      </c>
      <c r="E172" s="138" t="s">
        <v>243</v>
      </c>
      <c r="F172" s="145" t="s">
        <v>86</v>
      </c>
    </row>
    <row r="173" spans="1:6" ht="24">
      <c r="A173" s="108">
        <v>5</v>
      </c>
      <c r="B173" s="164" t="s">
        <v>183</v>
      </c>
      <c r="C173" s="159">
        <v>52000</v>
      </c>
      <c r="D173" s="159">
        <v>52000</v>
      </c>
      <c r="E173" s="138" t="s">
        <v>244</v>
      </c>
      <c r="F173" s="145" t="s">
        <v>86</v>
      </c>
    </row>
    <row r="174" spans="1:8" ht="24">
      <c r="A174" s="108">
        <v>6</v>
      </c>
      <c r="B174" s="164" t="s">
        <v>184</v>
      </c>
      <c r="C174" s="143">
        <v>19000</v>
      </c>
      <c r="D174" s="143">
        <v>18980</v>
      </c>
      <c r="E174" s="138" t="s">
        <v>245</v>
      </c>
      <c r="F174" s="145" t="s">
        <v>86</v>
      </c>
      <c r="H174" s="211"/>
    </row>
    <row r="175" spans="1:6" ht="24">
      <c r="A175" s="108">
        <v>7</v>
      </c>
      <c r="B175" s="154" t="s">
        <v>246</v>
      </c>
      <c r="C175" s="143">
        <v>8500</v>
      </c>
      <c r="D175" s="143">
        <v>8450</v>
      </c>
      <c r="E175" s="338" t="s">
        <v>253</v>
      </c>
      <c r="F175" s="145" t="s">
        <v>86</v>
      </c>
    </row>
    <row r="176" spans="1:6" ht="24">
      <c r="A176" s="108"/>
      <c r="B176" s="109" t="s">
        <v>290</v>
      </c>
      <c r="C176" s="92">
        <f>SUM(C169:C175)</f>
        <v>265000</v>
      </c>
      <c r="D176" s="92">
        <f>SUM(D169:D175)</f>
        <v>206310</v>
      </c>
      <c r="E176" s="153"/>
      <c r="F176" s="274"/>
    </row>
    <row r="185" ht="24">
      <c r="D185" s="202"/>
    </row>
    <row r="187" spans="1:6" ht="24">
      <c r="A187" s="356">
        <v>15</v>
      </c>
      <c r="B187" s="356"/>
      <c r="C187" s="356"/>
      <c r="D187" s="356"/>
      <c r="E187" s="356"/>
      <c r="F187" s="356"/>
    </row>
    <row r="188" spans="1:6" ht="20.25">
      <c r="A188" s="238"/>
      <c r="B188" s="309" t="s">
        <v>121</v>
      </c>
      <c r="C188" s="238"/>
      <c r="D188" s="238"/>
      <c r="E188" s="238"/>
      <c r="F188" s="238"/>
    </row>
    <row r="189" spans="1:6" ht="24">
      <c r="A189" s="239"/>
      <c r="B189" s="239"/>
      <c r="C189" s="239"/>
      <c r="D189" s="239"/>
      <c r="E189" s="239"/>
      <c r="F189" s="239"/>
    </row>
    <row r="190" spans="1:6" ht="22.5" customHeight="1">
      <c r="A190" s="384" t="s">
        <v>59</v>
      </c>
      <c r="B190" s="384" t="s">
        <v>60</v>
      </c>
      <c r="C190" s="89" t="s">
        <v>57</v>
      </c>
      <c r="D190" s="100" t="s">
        <v>61</v>
      </c>
      <c r="E190" s="44" t="s">
        <v>84</v>
      </c>
      <c r="F190" s="44" t="s">
        <v>85</v>
      </c>
    </row>
    <row r="191" spans="1:6" ht="22.5" customHeight="1">
      <c r="A191" s="385"/>
      <c r="B191" s="385"/>
      <c r="C191" s="90" t="s">
        <v>58</v>
      </c>
      <c r="D191" s="101" t="s">
        <v>58</v>
      </c>
      <c r="E191" s="136"/>
      <c r="F191" s="136"/>
    </row>
    <row r="192" spans="1:6" ht="22.5" customHeight="1">
      <c r="A192" s="102"/>
      <c r="B192" s="103" t="s">
        <v>62</v>
      </c>
      <c r="C192" s="91"/>
      <c r="D192" s="91"/>
      <c r="E192" s="137"/>
      <c r="F192" s="138"/>
    </row>
    <row r="193" spans="1:6" ht="22.5" customHeight="1">
      <c r="A193" s="139"/>
      <c r="B193" s="113" t="s">
        <v>40</v>
      </c>
      <c r="C193" s="94"/>
      <c r="D193" s="94"/>
      <c r="E193" s="140"/>
      <c r="F193" s="141"/>
    </row>
    <row r="194" spans="1:6" ht="22.5" customHeight="1">
      <c r="A194" s="108">
        <v>1</v>
      </c>
      <c r="B194" s="295" t="s">
        <v>193</v>
      </c>
      <c r="C194" s="143">
        <v>250000</v>
      </c>
      <c r="D194" s="143"/>
      <c r="E194" s="144"/>
      <c r="F194" s="145"/>
    </row>
    <row r="195" spans="1:6" ht="22.5" customHeight="1">
      <c r="A195" s="108">
        <v>2</v>
      </c>
      <c r="B195" s="142" t="s">
        <v>199</v>
      </c>
      <c r="C195" s="143">
        <v>226000</v>
      </c>
      <c r="D195" s="143"/>
      <c r="E195" s="144"/>
      <c r="F195" s="145"/>
    </row>
    <row r="196" spans="1:6" ht="24">
      <c r="A196" s="104"/>
      <c r="B196" s="150"/>
      <c r="C196" s="151"/>
      <c r="D196" s="151"/>
      <c r="E196" s="136"/>
      <c r="F196" s="144"/>
    </row>
    <row r="197" spans="1:6" ht="24">
      <c r="A197" s="108"/>
      <c r="B197" s="109" t="s">
        <v>256</v>
      </c>
      <c r="C197" s="92">
        <f>SUM(C194:C196)</f>
        <v>476000</v>
      </c>
      <c r="D197" s="199" t="s">
        <v>123</v>
      </c>
      <c r="E197" s="144"/>
      <c r="F197" s="144"/>
    </row>
    <row r="198" spans="1:6" ht="24">
      <c r="A198" s="111"/>
      <c r="B198" s="112"/>
      <c r="C198" s="132"/>
      <c r="D198" s="192"/>
      <c r="E198" s="161"/>
      <c r="F198" s="161"/>
    </row>
  </sheetData>
  <sheetProtection/>
  <mergeCells count="27">
    <mergeCell ref="A164:F164"/>
    <mergeCell ref="A187:F187"/>
    <mergeCell ref="A28:A29"/>
    <mergeCell ref="B28:B29"/>
    <mergeCell ref="A2:F2"/>
    <mergeCell ref="A3:F3"/>
    <mergeCell ref="A4:A5"/>
    <mergeCell ref="B4:B5"/>
    <mergeCell ref="B147:B148"/>
    <mergeCell ref="A48:F48"/>
    <mergeCell ref="A49:A50"/>
    <mergeCell ref="B49:B50"/>
    <mergeCell ref="A74:A75"/>
    <mergeCell ref="B74:B75"/>
    <mergeCell ref="A144:F144"/>
    <mergeCell ref="A96:F96"/>
    <mergeCell ref="A72:F72"/>
    <mergeCell ref="A1:F1"/>
    <mergeCell ref="A27:F27"/>
    <mergeCell ref="A190:A191"/>
    <mergeCell ref="B190:B191"/>
    <mergeCell ref="A167:A168"/>
    <mergeCell ref="B167:B168"/>
    <mergeCell ref="A98:A99"/>
    <mergeCell ref="B98:B99"/>
    <mergeCell ref="A122:F122"/>
    <mergeCell ref="A147:A148"/>
  </mergeCells>
  <printOptions horizontalCentered="1"/>
  <pageMargins left="0.11811023622047245" right="0.11811023622047245" top="0.35433070866141736" bottom="0.1968503937007874" header="0.31496062992125984" footer="0.31496062992125984"/>
  <pageSetup horizontalDpi="300" verticalDpi="300" orientation="landscape" paperSize="9" r:id="rId1"/>
  <ignoredErrors>
    <ignoredError sqref="C58:D58 C1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2021-03-29T09:03:02Z</cp:lastPrinted>
  <dcterms:created xsi:type="dcterms:W3CDTF">2012-10-19T07:46:38Z</dcterms:created>
  <dcterms:modified xsi:type="dcterms:W3CDTF">2021-06-27T08:42:52Z</dcterms:modified>
  <cp:category/>
  <cp:version/>
  <cp:contentType/>
  <cp:contentStatus/>
</cp:coreProperties>
</file>